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●03. HC-PAPER\04. DM\05. 他\01.大口注文【案ベース】\一の傳フォーマット\"/>
    </mc:Choice>
  </mc:AlternateContent>
  <xr:revisionPtr revIDLastSave="0" documentId="13_ncr:1_{0BAE7FB1-659A-447D-BA21-9441D4F09D2B}" xr6:coauthVersionLast="47" xr6:coauthVersionMax="47" xr10:uidLastSave="{00000000-0000-0000-0000-000000000000}"/>
  <bookViews>
    <workbookView xWindow="-120" yWindow="-120" windowWidth="29040" windowHeight="15720" xr2:uid="{C66D2CC2-A632-4A20-9C28-8ECAD8D1B3A8}"/>
  </bookViews>
  <sheets>
    <sheet name="ご注文用シート" sheetId="2" r:id="rId1"/>
    <sheet name="商品一覧" sheetId="4" r:id="rId2"/>
  </sheets>
  <definedNames>
    <definedName name="_xlnm.Print_Area" localSheetId="0">ご注文用シート!$B$1:$BF$77</definedName>
    <definedName name="_xlnm.Print_Titles" localSheetId="0">ご注文用シート!$12:$15</definedName>
    <definedName name="希望日">#REF!</definedName>
    <definedName name="商品名">商品一覧!$C$3:$C$21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0" i="2" l="1"/>
  <c r="BG22" i="2"/>
  <c r="BG24" i="2"/>
  <c r="BG26" i="2"/>
  <c r="BG28" i="2"/>
  <c r="BG30" i="2"/>
  <c r="BG32" i="2"/>
  <c r="BG34" i="2"/>
  <c r="BG36" i="2"/>
  <c r="BG38" i="2"/>
  <c r="BG40" i="2"/>
  <c r="BG42" i="2"/>
  <c r="BG44" i="2"/>
  <c r="BG46" i="2"/>
  <c r="BG48" i="2"/>
  <c r="BG50" i="2"/>
  <c r="BG52" i="2"/>
  <c r="BG54" i="2"/>
  <c r="BG56" i="2"/>
  <c r="BG58" i="2"/>
  <c r="BG60" i="2"/>
  <c r="BG62" i="2"/>
  <c r="BG64" i="2"/>
  <c r="BG66" i="2"/>
  <c r="BG68" i="2"/>
  <c r="BG70" i="2"/>
  <c r="BG72" i="2"/>
  <c r="BG74" i="2"/>
  <c r="BG76" i="2"/>
  <c r="BG18" i="2"/>
  <c r="BG16" i="2"/>
  <c r="BN76" i="2" l="1"/>
  <c r="BJ76" i="2"/>
  <c r="BN74" i="2"/>
  <c r="BJ74" i="2"/>
  <c r="BN72" i="2"/>
  <c r="BJ72" i="2"/>
  <c r="BN70" i="2"/>
  <c r="BJ70" i="2"/>
  <c r="BN68" i="2"/>
  <c r="BJ68" i="2"/>
  <c r="BN66" i="2"/>
  <c r="BJ66" i="2"/>
  <c r="BN64" i="2"/>
  <c r="BJ64" i="2"/>
  <c r="BN62" i="2"/>
  <c r="BJ62" i="2"/>
  <c r="BN60" i="2"/>
  <c r="BJ60" i="2"/>
  <c r="BN58" i="2"/>
  <c r="BJ58" i="2"/>
  <c r="BJ22" i="2"/>
  <c r="BJ24" i="2"/>
  <c r="BJ26" i="2"/>
  <c r="BJ28" i="2"/>
  <c r="BJ30" i="2"/>
  <c r="BJ32" i="2"/>
  <c r="BJ34" i="2"/>
  <c r="BJ36" i="2"/>
  <c r="BJ38" i="2"/>
  <c r="BJ40" i="2"/>
  <c r="BJ42" i="2"/>
  <c r="BJ44" i="2"/>
  <c r="BJ46" i="2"/>
  <c r="BJ48" i="2"/>
  <c r="BJ50" i="2"/>
  <c r="BJ52" i="2"/>
  <c r="BJ54" i="2"/>
  <c r="BJ56" i="2"/>
  <c r="BN56" i="2"/>
  <c r="BN54" i="2"/>
  <c r="BN52" i="2"/>
  <c r="BN50" i="2"/>
  <c r="BN48" i="2"/>
  <c r="BN46" i="2"/>
  <c r="BN44" i="2"/>
  <c r="BN42" i="2"/>
  <c r="BN40" i="2"/>
  <c r="BN38" i="2"/>
  <c r="BN18" i="2"/>
  <c r="BN20" i="2"/>
  <c r="BN22" i="2"/>
  <c r="BN24" i="2"/>
  <c r="BN26" i="2"/>
  <c r="BN28" i="2"/>
  <c r="BN30" i="2"/>
  <c r="BN32" i="2"/>
  <c r="BN34" i="2"/>
  <c r="BN36" i="2"/>
  <c r="BJ18" i="2"/>
  <c r="BJ20" i="2"/>
  <c r="BJ16" i="2"/>
  <c r="AU8" i="2" l="1"/>
  <c r="BN16" i="2" l="1"/>
</calcChain>
</file>

<file path=xl/sharedStrings.xml><?xml version="1.0" encoding="utf-8"?>
<sst xmlns="http://schemas.openxmlformats.org/spreadsheetml/2006/main" count="82" uniqueCount="76">
  <si>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</si>
  <si>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</si>
  <si>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</si>
  <si>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メールアドレス</t>
    <phoneticPr fontId="1"/>
  </si>
  <si>
    <t>お名前</t>
    <rPh sb="1" eb="3">
      <t>ナマエ</t>
    </rPh>
    <phoneticPr fontId="1"/>
  </si>
  <si>
    <t>〒</t>
    <phoneticPr fontId="1"/>
  </si>
  <si>
    <t>No.</t>
    <phoneticPr fontId="1"/>
  </si>
  <si>
    <t>例</t>
    <rPh sb="0" eb="1">
      <t>レイ</t>
    </rPh>
    <phoneticPr fontId="1"/>
  </si>
  <si>
    <t>郵便番号</t>
    <phoneticPr fontId="1"/>
  </si>
  <si>
    <t>お電話番号</t>
    <phoneticPr fontId="1"/>
  </si>
  <si>
    <t>商品</t>
    <phoneticPr fontId="1"/>
  </si>
  <si>
    <t>数量</t>
    <phoneticPr fontId="1"/>
  </si>
  <si>
    <t>熨斗</t>
    <phoneticPr fontId="1"/>
  </si>
  <si>
    <t>ご希望時間帯</t>
    <phoneticPr fontId="1"/>
  </si>
  <si>
    <t>604-8121</t>
    <phoneticPr fontId="1"/>
  </si>
  <si>
    <t>075-254-4070</t>
    <phoneticPr fontId="1"/>
  </si>
  <si>
    <t>無地</t>
    <rPh sb="0" eb="2">
      <t>ムジ</t>
    </rPh>
    <phoneticPr fontId="1"/>
  </si>
  <si>
    <t>京都一の傳 ご注文用シート</t>
    <rPh sb="0" eb="2">
      <t>キョウト</t>
    </rPh>
    <rPh sb="2" eb="3">
      <t>イチ</t>
    </rPh>
    <rPh sb="4" eb="5">
      <t>デン</t>
    </rPh>
    <rPh sb="7" eb="9">
      <t>チュウモン</t>
    </rPh>
    <rPh sb="9" eb="10">
      <t>ヨウ</t>
    </rPh>
    <phoneticPr fontId="1"/>
  </si>
  <si>
    <t>ご注文者（ご請求先）様情報</t>
    <rPh sb="1" eb="3">
      <t>チュウモン</t>
    </rPh>
    <rPh sb="3" eb="4">
      <t>シャ</t>
    </rPh>
    <rPh sb="6" eb="8">
      <t>セイキュウ</t>
    </rPh>
    <rPh sb="8" eb="9">
      <t>サキ</t>
    </rPh>
    <rPh sb="10" eb="11">
      <t>サマ</t>
    </rPh>
    <rPh sb="11" eb="13">
      <t>ジョウホウ</t>
    </rPh>
    <phoneticPr fontId="1"/>
  </si>
  <si>
    <t>一の傳</t>
    <rPh sb="0" eb="1">
      <t>イチ</t>
    </rPh>
    <rPh sb="2" eb="3">
      <t>デン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</si>
  <si>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</si>
  <si>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</si>
  <si>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ご住所</t>
    <phoneticPr fontId="1"/>
  </si>
  <si>
    <t>都道府県</t>
    <rPh sb="0" eb="4">
      <t>トドウフケン</t>
    </rPh>
    <phoneticPr fontId="1"/>
  </si>
  <si>
    <t>市町村　番地　マンション名</t>
    <rPh sb="0" eb="3">
      <t>シチョウソン</t>
    </rPh>
    <rPh sb="4" eb="6">
      <t>バンチ</t>
    </rPh>
    <rPh sb="12" eb="13">
      <t>メイ</t>
    </rPh>
    <phoneticPr fontId="1"/>
  </si>
  <si>
    <t>いちのでん</t>
    <phoneticPr fontId="1"/>
  </si>
  <si>
    <t>たろう</t>
    <phoneticPr fontId="1"/>
  </si>
  <si>
    <t>ふりがな</t>
    <phoneticPr fontId="1"/>
  </si>
  <si>
    <t>太郎</t>
    <phoneticPr fontId="1"/>
  </si>
  <si>
    <t>　</t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</si>
  <si>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差出人様情報 </t>
    </r>
    <r>
      <rPr>
        <sz val="11"/>
        <color theme="1"/>
        <rFont val="游ゴシック"/>
        <family val="3"/>
        <charset val="128"/>
        <scheme val="minor"/>
      </rPr>
      <t>（荷主様</t>
    </r>
    <r>
      <rPr>
        <sz val="11"/>
        <color theme="1"/>
        <rFont val="游ゴシック"/>
        <family val="2"/>
        <charset val="128"/>
        <scheme val="minor"/>
      </rPr>
      <t>のお名前を</t>
    </r>
    <r>
      <rPr>
        <b/>
        <sz val="11"/>
        <color rgb="FFFF0000"/>
        <rFont val="游ゴシック"/>
        <family val="3"/>
        <charset val="128"/>
        <scheme val="minor"/>
      </rPr>
      <t>変更</t>
    </r>
    <r>
      <rPr>
        <b/>
        <sz val="11"/>
        <color theme="1"/>
        <rFont val="游ゴシック"/>
        <family val="3"/>
        <charset val="128"/>
        <scheme val="minor"/>
      </rPr>
      <t>される場合のみ</t>
    </r>
    <r>
      <rPr>
        <sz val="11"/>
        <color theme="1"/>
        <rFont val="游ゴシック"/>
        <family val="2"/>
        <charset val="128"/>
        <scheme val="minor"/>
      </rPr>
      <t>ご入力ください。）</t>
    </r>
    <rPh sb="0" eb="2">
      <t>サシダシ</t>
    </rPh>
    <rPh sb="2" eb="3">
      <t>ニン</t>
    </rPh>
    <rPh sb="3" eb="4">
      <t>サマ</t>
    </rPh>
    <rPh sb="4" eb="6">
      <t>ジョウホウ</t>
    </rPh>
    <rPh sb="8" eb="10">
      <t>ニヌシ</t>
    </rPh>
    <rPh sb="10" eb="11">
      <t>サマ</t>
    </rPh>
    <rPh sb="13" eb="15">
      <t>ナマエ</t>
    </rPh>
    <rPh sb="16" eb="18">
      <t>ヘンコウ</t>
    </rPh>
    <rPh sb="21" eb="23">
      <t>バアイ</t>
    </rPh>
    <rPh sb="26" eb="28">
      <t>ニュウリョク</t>
    </rPh>
    <phoneticPr fontId="1"/>
  </si>
  <si>
    <t>京都市中京区柳馬場通り錦上る十文字町435一の傳マンション201</t>
    <rPh sb="21" eb="22">
      <t>イチ</t>
    </rPh>
    <rPh sb="23" eb="24">
      <t>デン</t>
    </rPh>
    <phoneticPr fontId="1"/>
  </si>
  <si>
    <t>京都府</t>
    <rPh sb="0" eb="3">
      <t>キョウトフ</t>
    </rPh>
    <phoneticPr fontId="1"/>
  </si>
  <si>
    <t>商品名</t>
    <rPh sb="0" eb="3">
      <t>ショウヒンメイ</t>
    </rPh>
    <phoneticPr fontId="1"/>
  </si>
  <si>
    <t>19～21時</t>
  </si>
  <si>
    <t>金額（税込）</t>
    <rPh sb="0" eb="2">
      <t>キンガク</t>
    </rPh>
    <rPh sb="3" eb="5">
      <t>ゼイコ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</si>
  <si>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</si>
  <si>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簡易
包装</t>
    <rPh sb="0" eb="2">
      <t>カンイ</t>
    </rPh>
    <rPh sb="3" eb="5">
      <t>ホウソウ</t>
    </rPh>
    <phoneticPr fontId="1"/>
  </si>
  <si>
    <t>単価
（税込）</t>
    <rPh sb="0" eb="2">
      <t>タンカ</t>
    </rPh>
    <rPh sb="4" eb="6">
      <t>ゼイコ</t>
    </rPh>
    <phoneticPr fontId="1"/>
  </si>
  <si>
    <t>商品代金合計
（税込）</t>
    <rPh sb="0" eb="2">
      <t>ショウヒン</t>
    </rPh>
    <rPh sb="2" eb="4">
      <t>ダイキン</t>
    </rPh>
    <rPh sb="4" eb="6">
      <t>ゴウケイ</t>
    </rPh>
    <phoneticPr fontId="1"/>
  </si>
  <si>
    <t>送料
（税込）</t>
    <rPh sb="0" eb="2">
      <t>ソウリョウ</t>
    </rPh>
    <phoneticPr fontId="1"/>
  </si>
  <si>
    <t>シリーズ</t>
    <phoneticPr fontId="1"/>
  </si>
  <si>
    <t>商品一覧</t>
    <rPh sb="0" eb="2">
      <t>ショウヒン</t>
    </rPh>
    <rPh sb="2" eb="4">
      <t>イチラン</t>
    </rPh>
    <phoneticPr fontId="1"/>
  </si>
  <si>
    <t>価格</t>
    <rPh sb="0" eb="2">
      <t>カカク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</si>
  <si>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お届け先様情報　</t>
    </r>
    <r>
      <rPr>
        <sz val="11"/>
        <color theme="1"/>
        <rFont val="游ゴシック"/>
        <family val="3"/>
        <charset val="128"/>
        <scheme val="minor"/>
      </rPr>
      <t>　　　</t>
    </r>
    <r>
      <rPr>
        <b/>
        <sz val="11"/>
        <color rgb="FFFF0000"/>
        <rFont val="游ゴシック"/>
        <family val="3"/>
        <charset val="128"/>
        <scheme val="minor"/>
      </rPr>
      <t>※1つのお届け先様に商品を複数ご注文する場合は、お届け先様情報は「同上」表記で問題ございません。</t>
    </r>
    <phoneticPr fontId="1"/>
  </si>
  <si>
    <t>配送ご希望日</t>
    <rPh sb="0" eb="2">
      <t>ハイソウ</t>
    </rPh>
    <rPh sb="3" eb="5">
      <t>キボウ</t>
    </rPh>
    <rPh sb="5" eb="6">
      <t>ヒ</t>
    </rPh>
    <phoneticPr fontId="1"/>
  </si>
  <si>
    <t>・商品は当店でご入金確認後、1週間から10日前後で発送致します。配送日のご希望に沿えない可能性がございます。</t>
    <rPh sb="1" eb="3">
      <t>ショウヒン</t>
    </rPh>
    <rPh sb="4" eb="6">
      <t>トウテン</t>
    </rPh>
    <rPh sb="8" eb="10">
      <t>ニュウキン</t>
    </rPh>
    <rPh sb="10" eb="12">
      <t>カクニン</t>
    </rPh>
    <rPh sb="12" eb="13">
      <t>ゴ</t>
    </rPh>
    <rPh sb="15" eb="17">
      <t>シュウカン</t>
    </rPh>
    <rPh sb="21" eb="22">
      <t>ニチ</t>
    </rPh>
    <rPh sb="22" eb="24">
      <t>ゼンゴ</t>
    </rPh>
    <rPh sb="25" eb="27">
      <t>ハッソウ</t>
    </rPh>
    <rPh sb="27" eb="28">
      <t>イタ</t>
    </rPh>
    <rPh sb="32" eb="34">
      <t>ハイソウ</t>
    </rPh>
    <rPh sb="34" eb="35">
      <t>ヒ</t>
    </rPh>
    <rPh sb="37" eb="39">
      <t>キボウ</t>
    </rPh>
    <rPh sb="40" eb="41">
      <t>ソ</t>
    </rPh>
    <rPh sb="44" eb="47">
      <t>カノウセイ</t>
    </rPh>
    <phoneticPr fontId="1"/>
  </si>
  <si>
    <t>※ご注意※　</t>
    <rPh sb="2" eb="4">
      <t>チュウイ</t>
    </rPh>
    <phoneticPr fontId="1"/>
  </si>
  <si>
    <t>・ご依頼主様情報が複数の場合、ご希望配送日が異なる場合はご注文用シートを分けてご記入ください。</t>
    <phoneticPr fontId="1"/>
  </si>
  <si>
    <t>メール送信先：shop@ichinoden.jp</t>
    <rPh sb="3" eb="6">
      <t>ソウシンサキ</t>
    </rPh>
    <phoneticPr fontId="1"/>
  </si>
  <si>
    <t>「嵐山」5種10切入 蔵みそ漬 詰合せ[K-10]</t>
    <phoneticPr fontId="1"/>
  </si>
  <si>
    <t>「貴船」4種8切入 蔵みそ漬 詰合せ[K-8]</t>
  </si>
  <si>
    <t>「貴船」4種8切入 蔵みそ漬 詰合せ[K-8]</t>
    <phoneticPr fontId="1"/>
  </si>
  <si>
    <t>「清水」4種8切入 蔵みそ漬 詰合せ[G-8]</t>
    <phoneticPr fontId="1"/>
  </si>
  <si>
    <t>「醍醐」3種6切入 蔵みそ漬 詰合せ[G-6]</t>
    <phoneticPr fontId="1"/>
  </si>
  <si>
    <t>「祇園」3種5切入 蔵みそ漬 詰合せ[G-5]</t>
    <phoneticPr fontId="1"/>
  </si>
  <si>
    <t>「極味」厚切り銀だら 8切入 蔵みそ漬 詰合せ[KG-8]</t>
    <phoneticPr fontId="1"/>
  </si>
  <si>
    <t>「極味」厚切り銀だら 5切入 蔵みそ漬 詰合せ[KG-5]</t>
    <phoneticPr fontId="1"/>
  </si>
  <si>
    <t>「八坂」3種8切入 骨取り切身 蔵みそ漬 詰合せ[BG-8]</t>
    <phoneticPr fontId="1"/>
  </si>
  <si>
    <t>「下鴨」3種6切入 骨取り切身 蔵みそ漬 詰合せ[BG-6]</t>
    <phoneticPr fontId="1"/>
  </si>
  <si>
    <t>「宝船」4種10切入 焼き蔵みそ漬 詰合せ[GY-10]</t>
    <phoneticPr fontId="1"/>
  </si>
  <si>
    <t>「弁天」4種8切入 焼き蔵みそ漬 詰合せ[GY-8]</t>
    <phoneticPr fontId="1"/>
  </si>
  <si>
    <t>「恵比寿」3種6切入 焼き蔵みそ漬 詰合せ[GY-6]</t>
    <phoneticPr fontId="1"/>
  </si>
  <si>
    <t>「七宝」3種5切入 焼き蔵みそ漬 詰合せ[GY-5]</t>
    <phoneticPr fontId="1"/>
  </si>
  <si>
    <t>「花背」4種8切入 蔵みそ漬＋ご飯の友3種 詰合せ[GG-1]</t>
    <phoneticPr fontId="1"/>
  </si>
  <si>
    <t>「伏見」4種8切入 焼き蔵みそ漬＋ご飯の友3種 詰合せ[TY-1]</t>
    <phoneticPr fontId="1"/>
  </si>
  <si>
    <t>「茜」焼き蔵みそ漬2切＋焼き麹みそ漬2枚[TY-13]</t>
    <phoneticPr fontId="1"/>
  </si>
  <si>
    <t>「舞」4種4切入 焼き蔵みそ漬 詰合せ[TY-14]</t>
    <rPh sb="1" eb="2">
      <t>マイ</t>
    </rPh>
    <rPh sb="4" eb="5">
      <t>シュ</t>
    </rPh>
    <rPh sb="6" eb="7">
      <t>キレ</t>
    </rPh>
    <rPh sb="7" eb="8">
      <t>イリ</t>
    </rPh>
    <rPh sb="9" eb="10">
      <t>ヤ</t>
    </rPh>
    <rPh sb="11" eb="12">
      <t>クラ</t>
    </rPh>
    <rPh sb="14" eb="15">
      <t>ヅケ</t>
    </rPh>
    <rPh sb="16" eb="18">
      <t>ツメアワ</t>
    </rPh>
    <phoneticPr fontId="1"/>
  </si>
  <si>
    <t>「楓」2種4切入 蔵みそ漬 詰合せ[GG-13]</t>
    <rPh sb="1" eb="2">
      <t>カエデ</t>
    </rPh>
    <rPh sb="4" eb="5">
      <t>シュ</t>
    </rPh>
    <rPh sb="6" eb="7">
      <t>キレ</t>
    </rPh>
    <rPh sb="7" eb="8">
      <t>イリ</t>
    </rPh>
    <rPh sb="9" eb="10">
      <t>クラ</t>
    </rPh>
    <rPh sb="12" eb="13">
      <t>ヅケ</t>
    </rPh>
    <rPh sb="14" eb="16">
      <t>ツメアワ</t>
    </rPh>
    <phoneticPr fontId="1"/>
  </si>
  <si>
    <t>「都」4種4切入 蔵みそ漬 詰合せ[GG-14]</t>
    <rPh sb="1" eb="2">
      <t>ミヤコ</t>
    </rPh>
    <rPh sb="4" eb="5">
      <t>シュ</t>
    </rPh>
    <rPh sb="6" eb="7">
      <t>キレ</t>
    </rPh>
    <rPh sb="7" eb="8">
      <t>イリ</t>
    </rPh>
    <rPh sb="9" eb="10">
      <t>クラ</t>
    </rPh>
    <rPh sb="12" eb="13">
      <t>ヅケ</t>
    </rPh>
    <rPh sb="14" eb="16">
      <t>ツメアワ</t>
    </rPh>
    <phoneticPr fontId="1"/>
  </si>
  <si>
    <t>蔵みそ漬 詰合せ</t>
    <rPh sb="0" eb="1">
      <t>クラ</t>
    </rPh>
    <rPh sb="3" eb="4">
      <t>ヅケ</t>
    </rPh>
    <phoneticPr fontId="1"/>
  </si>
  <si>
    <t>極味-きわみ- 厚切り銀だら
蔵みそ漬 詰合せ</t>
    <rPh sb="15" eb="16">
      <t>クラ</t>
    </rPh>
    <rPh sb="18" eb="19">
      <t>ヅケ</t>
    </rPh>
    <phoneticPr fontId="1"/>
  </si>
  <si>
    <t>蔵みそ漬 詰合せ
骨取り切身</t>
    <rPh sb="9" eb="11">
      <t>ホネト</t>
    </rPh>
    <rPh sb="12" eb="14">
      <t>キリミ</t>
    </rPh>
    <phoneticPr fontId="1"/>
  </si>
  <si>
    <t>焼き蔵みそ漬 詰合せ</t>
    <rPh sb="0" eb="1">
      <t>ヤ</t>
    </rPh>
    <phoneticPr fontId="1"/>
  </si>
  <si>
    <t>焼き蔵みそ漬 詰合せ+ご飯の友</t>
    <phoneticPr fontId="1"/>
  </si>
  <si>
    <t>蔵みそ漬 詰合せ+ご飯の友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</si>
</sst>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#,##0&quot;円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ADCD6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59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0" borderId="35" xfId="0" applyFont="1" applyBorder="1">
      <alignment vertical="center"/>
    </xf>
    <xf numFmtId="177" fontId="5" fillId="0" borderId="70" xfId="2" applyNumberFormat="1" applyFont="1" applyBorder="1" applyAlignment="1">
      <alignment horizontal="right" vertical="center" indent="1"/>
    </xf>
    <xf numFmtId="177" fontId="5" fillId="0" borderId="71" xfId="2" applyNumberFormat="1" applyFont="1" applyBorder="1" applyAlignment="1">
      <alignment horizontal="right" vertical="center" indent="1"/>
    </xf>
    <xf numFmtId="177" fontId="5" fillId="0" borderId="72" xfId="2" applyNumberFormat="1" applyFont="1" applyBorder="1" applyAlignment="1">
      <alignment horizontal="right" vertical="center" indent="1"/>
    </xf>
    <xf numFmtId="177" fontId="5" fillId="0" borderId="70" xfId="2" applyNumberFormat="1" applyFont="1" applyBorder="1" applyAlignment="1">
      <alignment horizontal="right" vertical="center" indent="1" shrinkToFit="1"/>
    </xf>
    <xf numFmtId="177" fontId="5" fillId="0" borderId="72" xfId="2" applyNumberFormat="1" applyFont="1" applyBorder="1" applyAlignment="1">
      <alignment horizontal="right" vertical="center" indent="1" shrinkToFit="1"/>
    </xf>
    <xf numFmtId="0" fontId="15" fillId="0" borderId="59" xfId="0" applyFont="1" applyBorder="1" applyAlignment="1">
      <alignment horizontal="center" vertical="center" wrapText="1"/>
    </xf>
    <xf numFmtId="177" fontId="5" fillId="0" borderId="73" xfId="2" applyNumberFormat="1" applyFont="1" applyBorder="1" applyAlignment="1">
      <alignment horizontal="right" vertical="center" indent="1"/>
    </xf>
    <xf numFmtId="177" fontId="5" fillId="0" borderId="59" xfId="2" applyNumberFormat="1" applyFont="1" applyBorder="1" applyAlignment="1">
      <alignment horizontal="right" vertical="center" indent="1"/>
    </xf>
    <xf numFmtId="0" fontId="0" fillId="3" borderId="9" xfId="0" applyFill="1" applyBorder="1">
      <alignment vertical="center"/>
    </xf>
    <xf numFmtId="0" fontId="4" fillId="3" borderId="8" xfId="0" applyFont="1" applyFill="1" applyBorder="1">
      <alignment vertical="center"/>
    </xf>
    <xf numFmtId="0" fontId="0" fillId="3" borderId="10" xfId="0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8" xfId="0" applyFill="1" applyBorder="1">
      <alignment vertical="center"/>
    </xf>
    <xf numFmtId="0" fontId="5" fillId="3" borderId="10" xfId="0" applyFont="1" applyFill="1" applyBorder="1">
      <alignment vertical="center"/>
    </xf>
    <xf numFmtId="0" fontId="20" fillId="0" borderId="70" xfId="3" applyFont="1" applyBorder="1" applyAlignment="1">
      <alignment horizontal="left" vertical="center" indent="1"/>
    </xf>
    <xf numFmtId="0" fontId="20" fillId="0" borderId="71" xfId="3" applyFont="1" applyBorder="1" applyAlignment="1">
      <alignment horizontal="left" vertical="center" indent="1"/>
    </xf>
    <xf numFmtId="0" fontId="20" fillId="0" borderId="72" xfId="3" applyFont="1" applyBorder="1" applyAlignment="1">
      <alignment horizontal="left" vertical="center" indent="1"/>
    </xf>
    <xf numFmtId="0" fontId="20" fillId="0" borderId="59" xfId="3" applyFont="1" applyBorder="1" applyAlignment="1">
      <alignment horizontal="left" vertical="center" indent="1"/>
    </xf>
    <xf numFmtId="0" fontId="20" fillId="0" borderId="67" xfId="3" applyFont="1" applyBorder="1" applyAlignment="1">
      <alignment horizontal="left" vertical="center" indent="1"/>
    </xf>
    <xf numFmtId="0" fontId="20" fillId="0" borderId="73" xfId="3" applyFon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3" borderId="6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0" fillId="3" borderId="5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176" fontId="13" fillId="0" borderId="8" xfId="0" applyNumberFormat="1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Border="1" applyAlignment="1" applyProtection="1">
      <alignment horizontal="center" vertical="center" shrinkToFit="1"/>
      <protection locked="0"/>
    </xf>
    <xf numFmtId="176" fontId="13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3" borderId="60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77" fontId="5" fillId="0" borderId="23" xfId="1" applyNumberFormat="1" applyFont="1" applyBorder="1" applyAlignment="1">
      <alignment horizontal="center" vertical="center"/>
    </xf>
    <xf numFmtId="177" fontId="5" fillId="0" borderId="24" xfId="1" applyNumberFormat="1" applyFont="1" applyBorder="1" applyAlignment="1">
      <alignment horizontal="center" vertical="center"/>
    </xf>
    <xf numFmtId="177" fontId="5" fillId="0" borderId="33" xfId="1" applyNumberFormat="1" applyFont="1" applyBorder="1" applyAlignment="1">
      <alignment horizontal="center" vertical="center"/>
    </xf>
    <xf numFmtId="177" fontId="5" fillId="0" borderId="26" xfId="1" applyNumberFormat="1" applyFont="1" applyBorder="1" applyAlignment="1">
      <alignment horizontal="center" vertical="center"/>
    </xf>
    <xf numFmtId="177" fontId="5" fillId="0" borderId="27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77" fontId="5" fillId="2" borderId="16" xfId="0" applyNumberFormat="1" applyFont="1" applyFill="1" applyBorder="1" applyAlignment="1">
      <alignment horizontal="center" vertical="center"/>
    </xf>
    <xf numFmtId="177" fontId="5" fillId="2" borderId="27" xfId="0" applyNumberFormat="1" applyFont="1" applyFill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77" fontId="5" fillId="2" borderId="51" xfId="0" applyNumberFormat="1" applyFont="1" applyFill="1" applyBorder="1" applyAlignment="1">
      <alignment horizontal="center" vertical="center" shrinkToFit="1"/>
    </xf>
    <xf numFmtId="177" fontId="5" fillId="2" borderId="16" xfId="0" applyNumberFormat="1" applyFont="1" applyFill="1" applyBorder="1" applyAlignment="1">
      <alignment horizontal="center" vertical="center" shrinkToFit="1"/>
    </xf>
    <xf numFmtId="177" fontId="5" fillId="2" borderId="19" xfId="0" applyNumberFormat="1" applyFont="1" applyFill="1" applyBorder="1" applyAlignment="1">
      <alignment horizontal="center" vertical="center" shrinkToFit="1"/>
    </xf>
    <xf numFmtId="177" fontId="5" fillId="2" borderId="26" xfId="0" applyNumberFormat="1" applyFont="1" applyFill="1" applyBorder="1" applyAlignment="1">
      <alignment horizontal="center" vertical="center" shrinkToFit="1"/>
    </xf>
    <xf numFmtId="177" fontId="5" fillId="2" borderId="27" xfId="0" applyNumberFormat="1" applyFont="1" applyFill="1" applyBorder="1" applyAlignment="1">
      <alignment horizontal="center" vertical="center" shrinkToFit="1"/>
    </xf>
    <xf numFmtId="177" fontId="5" fillId="2" borderId="28" xfId="0" applyNumberFormat="1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177" fontId="5" fillId="2" borderId="51" xfId="1" applyNumberFormat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center" vertical="center"/>
    </xf>
    <xf numFmtId="177" fontId="5" fillId="2" borderId="60" xfId="1" applyNumberFormat="1" applyFont="1" applyFill="1" applyBorder="1" applyAlignment="1">
      <alignment horizontal="center" vertical="center"/>
    </xf>
    <xf numFmtId="177" fontId="5" fillId="2" borderId="26" xfId="1" applyNumberFormat="1" applyFont="1" applyFill="1" applyBorder="1" applyAlignment="1">
      <alignment horizontal="center" vertical="center"/>
    </xf>
    <xf numFmtId="177" fontId="5" fillId="2" borderId="27" xfId="1" applyNumberFormat="1" applyFont="1" applyFill="1" applyBorder="1" applyAlignment="1">
      <alignment horizontal="center" vertical="center"/>
    </xf>
    <xf numFmtId="177" fontId="5" fillId="2" borderId="39" xfId="1" applyNumberFormat="1" applyFont="1" applyFill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7" fontId="5" fillId="0" borderId="25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horizontal="center" vertical="center" shrinkToFit="1"/>
    </xf>
    <xf numFmtId="177" fontId="5" fillId="0" borderId="27" xfId="0" applyNumberFormat="1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29" xfId="0" applyNumberFormat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35" xfId="1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177" fontId="5" fillId="0" borderId="31" xfId="1" applyNumberFormat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177" fontId="5" fillId="0" borderId="37" xfId="1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177" fontId="5" fillId="0" borderId="68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7" fontId="5" fillId="0" borderId="69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ACE2A2EB-91A3-4815-9EA7-347AF9F0126E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ADCD6"/>
      <color rgb="FFF6C2B8"/>
      <color rgb="FF8A1538"/>
      <color rgb="FFF8E7D4"/>
      <color rgb="FFDDF2D2"/>
      <color rgb="FF0033FF"/>
      <color rgb="FF0099FF"/>
      <color rgb="FF0066FF"/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104775</xdr:rowOff>
    </xdr:from>
    <xdr:to>
      <xdr:col>5</xdr:col>
      <xdr:colOff>164332</xdr:colOff>
      <xdr:row>0</xdr:row>
      <xdr:rowOff>561975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E71634C-12A4-7B81-2677-1264F5B1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04775"/>
          <a:ext cx="101205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hop-ichinoden.jp/shopdetail/000000000204" TargetMode="External"/><Relationship Id="rId13" Type="http://schemas.openxmlformats.org/officeDocument/2006/relationships/hyperlink" Target="https://www.shop-ichinoden.jp/shopdetail/000000000145" TargetMode="External"/><Relationship Id="rId18" Type="http://schemas.openxmlformats.org/officeDocument/2006/relationships/hyperlink" Target="https://www.shop-ichinoden.jp/shopdetail/000000000382" TargetMode="External"/><Relationship Id="rId3" Type="http://schemas.openxmlformats.org/officeDocument/2006/relationships/hyperlink" Target="https://www.shop-ichinoden.jp/shopdetail/000000000379" TargetMode="External"/><Relationship Id="rId7" Type="http://schemas.openxmlformats.org/officeDocument/2006/relationships/hyperlink" Target="https://www.shop-ichinoden.jp/shopdetail/000000000205" TargetMode="External"/><Relationship Id="rId12" Type="http://schemas.openxmlformats.org/officeDocument/2006/relationships/hyperlink" Target="https://www.shop-ichinoden.jp/shopdetail/000000000017" TargetMode="External"/><Relationship Id="rId17" Type="http://schemas.openxmlformats.org/officeDocument/2006/relationships/hyperlink" Target="https://www.shop-ichinoden.jp/shopdetail/000000000144" TargetMode="External"/><Relationship Id="rId2" Type="http://schemas.openxmlformats.org/officeDocument/2006/relationships/hyperlink" Target="https://www.shop-ichinoden.jp/shopdetail/000000000003" TargetMode="External"/><Relationship Id="rId16" Type="http://schemas.openxmlformats.org/officeDocument/2006/relationships/hyperlink" Target="https://www.shop-ichinoden.jp/shopdetail/000000000332" TargetMode="External"/><Relationship Id="rId1" Type="http://schemas.openxmlformats.org/officeDocument/2006/relationships/hyperlink" Target="https://www.shop-ichinoden.jp/shopdetail/000000000001" TargetMode="External"/><Relationship Id="rId6" Type="http://schemas.openxmlformats.org/officeDocument/2006/relationships/hyperlink" Target="https://www.shop-ichinoden.jp/shopdetail/000000000057" TargetMode="External"/><Relationship Id="rId11" Type="http://schemas.openxmlformats.org/officeDocument/2006/relationships/hyperlink" Target="https://www.shop-ichinoden.jp/shopdetail/000000000029" TargetMode="External"/><Relationship Id="rId5" Type="http://schemas.openxmlformats.org/officeDocument/2006/relationships/hyperlink" Target="https://www.shop-ichinoden.jp/shopdetail/000000000058" TargetMode="External"/><Relationship Id="rId15" Type="http://schemas.openxmlformats.org/officeDocument/2006/relationships/hyperlink" Target="https://www.shop-ichinoden.jp/shopdetail/000000000381" TargetMode="External"/><Relationship Id="rId10" Type="http://schemas.openxmlformats.org/officeDocument/2006/relationships/hyperlink" Target="https://www.shop-ichinoden.jp/shopdetail/000000000030" TargetMode="External"/><Relationship Id="rId19" Type="http://schemas.openxmlformats.org/officeDocument/2006/relationships/hyperlink" Target="https://www.shop-ichinoden.jp/shopdetail/000000000333" TargetMode="External"/><Relationship Id="rId4" Type="http://schemas.openxmlformats.org/officeDocument/2006/relationships/hyperlink" Target="https://www.shop-ichinoden.jp/shopdetail/000000000005" TargetMode="External"/><Relationship Id="rId9" Type="http://schemas.openxmlformats.org/officeDocument/2006/relationships/hyperlink" Target="https://www.shop-ichinoden.jp/shopdetail/000000000143" TargetMode="External"/><Relationship Id="rId14" Type="http://schemas.openxmlformats.org/officeDocument/2006/relationships/hyperlink" Target="https://www.shop-ichinoden.jp/shopdetail/000000000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8A93-C006-4268-B192-316C5D8F932B}">
  <sheetPr>
    <pageSetUpPr fitToPage="1"/>
  </sheetPr>
  <dimension ref="A1:BP77"/>
  <sheetViews>
    <sheetView showGridLines="0" tabSelected="1" topLeftCell="B1" zoomScaleNormal="100" zoomScaleSheetLayoutView="100" workbookViewId="0">
      <selection activeCell="BU12" sqref="BU12"/>
    </sheetView>
  </sheetViews>
  <sheetFormatPr defaultColWidth="5.625" defaultRowHeight="18.75" x14ac:dyDescent="0.4"/>
  <cols>
    <col min="1" max="1" width="7.875" hidden="1" customWidth="1"/>
    <col min="2" max="2" width="3.625" customWidth="1"/>
    <col min="3" max="68" width="3.125" customWidth="1"/>
  </cols>
  <sheetData>
    <row r="1" spans="1:68" ht="56.25" customHeight="1" thickBot="1" x14ac:dyDescent="0.45">
      <c r="C1" s="1"/>
      <c r="G1" s="21" t="s">
        <v>17</v>
      </c>
      <c r="V1" t="s">
        <v>49</v>
      </c>
      <c r="AE1" s="7"/>
    </row>
    <row r="2" spans="1:68" ht="19.5" thickBot="1" x14ac:dyDescent="0.45">
      <c r="C2" s="32" t="s">
        <v>18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3"/>
      <c r="Z2" s="34" t="s">
        <v>30</v>
      </c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45"/>
    </row>
    <row r="3" spans="1:68" ht="27.75" customHeight="1" x14ac:dyDescent="0.4">
      <c r="C3" s="101" t="s">
        <v>4</v>
      </c>
      <c r="D3" s="102"/>
      <c r="E3" s="102"/>
      <c r="F3" s="103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  <c r="Z3" s="36" t="s">
        <v>4</v>
      </c>
      <c r="AA3" s="37"/>
      <c r="AB3" s="37"/>
      <c r="AC3" s="38"/>
      <c r="AD3" s="98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100"/>
    </row>
    <row r="4" spans="1:68" ht="27.75" customHeight="1" x14ac:dyDescent="0.4">
      <c r="C4" s="81" t="s">
        <v>0</v>
      </c>
      <c r="D4" s="82"/>
      <c r="E4" s="82"/>
      <c r="F4" s="83"/>
      <c r="G4" s="84" t="s">
        <v>5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/>
      <c r="Z4" s="39" t="s">
        <v>0</v>
      </c>
      <c r="AA4" s="40"/>
      <c r="AB4" s="40"/>
      <c r="AC4" s="41"/>
      <c r="AD4" s="84" t="s">
        <v>5</v>
      </c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6"/>
    </row>
    <row r="5" spans="1:68" ht="27.75" customHeight="1" x14ac:dyDescent="0.4">
      <c r="C5" s="81" t="s">
        <v>1</v>
      </c>
      <c r="D5" s="82"/>
      <c r="E5" s="82"/>
      <c r="F5" s="83"/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  <c r="Z5" s="39" t="s">
        <v>1</v>
      </c>
      <c r="AA5" s="40"/>
      <c r="AB5" s="40"/>
      <c r="AC5" s="41"/>
      <c r="AD5" s="84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</row>
    <row r="6" spans="1:68" ht="27.75" customHeight="1" thickBot="1" x14ac:dyDescent="0.45">
      <c r="C6" s="81" t="s">
        <v>2</v>
      </c>
      <c r="D6" s="82"/>
      <c r="E6" s="82"/>
      <c r="F6" s="83"/>
      <c r="G6" s="84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  <c r="Z6" s="42" t="s">
        <v>2</v>
      </c>
      <c r="AA6" s="43"/>
      <c r="AB6" s="43"/>
      <c r="AC6" s="44"/>
      <c r="AD6" s="123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5"/>
      <c r="BL6" s="8" t="s">
        <v>29</v>
      </c>
    </row>
    <row r="7" spans="1:68" ht="27.75" customHeight="1" thickBot="1" x14ac:dyDescent="0.45">
      <c r="C7" s="120" t="s">
        <v>3</v>
      </c>
      <c r="D7" s="121"/>
      <c r="E7" s="121"/>
      <c r="F7" s="122"/>
      <c r="G7" s="123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5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68" ht="24.75" thickBot="1" x14ac:dyDescent="0.45">
      <c r="C8" s="5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183" t="s">
        <v>45</v>
      </c>
      <c r="AA8" s="184"/>
      <c r="AB8" s="184"/>
      <c r="AC8" s="184"/>
      <c r="AD8" s="184"/>
      <c r="AE8" s="184"/>
      <c r="AF8" s="185"/>
      <c r="AG8" s="151">
        <v>45756</v>
      </c>
      <c r="AH8" s="152"/>
      <c r="AI8" s="152"/>
      <c r="AJ8" s="152"/>
      <c r="AK8" s="152"/>
      <c r="AL8" s="153"/>
      <c r="AM8" s="9"/>
      <c r="AN8" s="192" t="s">
        <v>36</v>
      </c>
      <c r="AO8" s="193"/>
      <c r="AP8" s="193"/>
      <c r="AQ8" s="193"/>
      <c r="AR8" s="193"/>
      <c r="AS8" s="193"/>
      <c r="AT8" s="194"/>
      <c r="AU8" s="171">
        <f>SUM(BJ18:BP57)</f>
        <v>0</v>
      </c>
      <c r="AV8" s="172"/>
      <c r="AW8" s="172"/>
      <c r="AX8" s="172"/>
      <c r="AY8" s="172"/>
      <c r="AZ8" s="173"/>
      <c r="BA8" s="9"/>
    </row>
    <row r="9" spans="1:68" ht="7.5" customHeight="1" x14ac:dyDescent="0.4">
      <c r="C9" s="5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"/>
      <c r="Z9" s="13"/>
      <c r="AA9" s="13"/>
      <c r="AB9" s="13"/>
      <c r="AC9" s="13"/>
      <c r="AD9" s="13"/>
      <c r="AE9" s="13"/>
      <c r="AF9" s="13"/>
      <c r="AG9" s="14"/>
      <c r="AH9" s="14"/>
      <c r="AI9" s="14"/>
      <c r="AJ9" s="14"/>
      <c r="AK9" s="14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68" ht="19.5" customHeight="1" x14ac:dyDescent="0.4">
      <c r="C10" s="5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W10" s="15" t="s">
        <v>47</v>
      </c>
      <c r="X10" s="16"/>
      <c r="Y10" s="16"/>
      <c r="Z10" s="12"/>
      <c r="AA10" s="15" t="s">
        <v>48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0"/>
      <c r="AZ10" s="10"/>
      <c r="BA10" s="10"/>
    </row>
    <row r="11" spans="1:68" ht="21.75" customHeight="1" thickBot="1" x14ac:dyDescent="0.45"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W11" s="15"/>
      <c r="X11" s="16"/>
      <c r="Y11" s="16"/>
      <c r="AA11" s="15" t="s">
        <v>46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1"/>
      <c r="AS11" s="11"/>
      <c r="AT11" s="11"/>
      <c r="AU11" s="11"/>
      <c r="AV11" s="11"/>
      <c r="AW11" s="11"/>
      <c r="AX11" s="11"/>
      <c r="AY11" s="10"/>
      <c r="AZ11" s="10"/>
      <c r="BA11" s="10"/>
    </row>
    <row r="12" spans="1:68" ht="19.5" thickBot="1" x14ac:dyDescent="0.45">
      <c r="A12" s="22"/>
      <c r="B12" s="117" t="s">
        <v>44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9"/>
      <c r="BG12" s="181" t="s">
        <v>43</v>
      </c>
      <c r="BH12" s="181"/>
      <c r="BI12" s="181"/>
      <c r="BJ12" s="181"/>
      <c r="BK12" s="181"/>
      <c r="BL12" s="181"/>
      <c r="BM12" s="181"/>
      <c r="BN12" s="181"/>
      <c r="BO12" s="181"/>
      <c r="BP12" s="182"/>
    </row>
    <row r="13" spans="1:68" ht="16.5" customHeight="1" x14ac:dyDescent="0.4">
      <c r="B13" s="87" t="s">
        <v>6</v>
      </c>
      <c r="C13" s="101" t="s">
        <v>4</v>
      </c>
      <c r="D13" s="102"/>
      <c r="E13" s="102"/>
      <c r="F13" s="102"/>
      <c r="G13" s="102"/>
      <c r="H13" s="103"/>
      <c r="I13" s="132" t="s">
        <v>8</v>
      </c>
      <c r="J13" s="139"/>
      <c r="K13" s="139"/>
      <c r="L13" s="133"/>
      <c r="M13" s="146" t="s">
        <v>22</v>
      </c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32" t="s">
        <v>9</v>
      </c>
      <c r="AK13" s="139"/>
      <c r="AL13" s="139"/>
      <c r="AM13" s="139"/>
      <c r="AN13" s="133"/>
      <c r="AO13" s="132" t="s">
        <v>10</v>
      </c>
      <c r="AP13" s="139"/>
      <c r="AQ13" s="139"/>
      <c r="AR13" s="139"/>
      <c r="AS13" s="139"/>
      <c r="AT13" s="133"/>
      <c r="AU13" s="132" t="s">
        <v>11</v>
      </c>
      <c r="AV13" s="133"/>
      <c r="AW13" s="132" t="s">
        <v>12</v>
      </c>
      <c r="AX13" s="139"/>
      <c r="AY13" s="139"/>
      <c r="AZ13" s="133"/>
      <c r="BA13" s="159" t="s">
        <v>37</v>
      </c>
      <c r="BB13" s="160"/>
      <c r="BC13" s="132" t="s">
        <v>13</v>
      </c>
      <c r="BD13" s="139"/>
      <c r="BE13" s="139"/>
      <c r="BF13" s="154"/>
      <c r="BG13" s="174" t="s">
        <v>38</v>
      </c>
      <c r="BH13" s="174"/>
      <c r="BI13" s="174"/>
      <c r="BJ13" s="159" t="s">
        <v>39</v>
      </c>
      <c r="BK13" s="174"/>
      <c r="BL13" s="174"/>
      <c r="BM13" s="160"/>
      <c r="BN13" s="159" t="s">
        <v>40</v>
      </c>
      <c r="BO13" s="174"/>
      <c r="BP13" s="195"/>
    </row>
    <row r="14" spans="1:68" x14ac:dyDescent="0.4">
      <c r="B14" s="88"/>
      <c r="C14" s="104" t="s">
        <v>27</v>
      </c>
      <c r="D14" s="105"/>
      <c r="E14" s="105"/>
      <c r="F14" s="105"/>
      <c r="G14" s="105"/>
      <c r="H14" s="106"/>
      <c r="I14" s="134"/>
      <c r="J14" s="140"/>
      <c r="K14" s="140"/>
      <c r="L14" s="135"/>
      <c r="M14" s="143" t="s">
        <v>23</v>
      </c>
      <c r="N14" s="144"/>
      <c r="O14" s="144"/>
      <c r="P14" s="145"/>
      <c r="Q14" s="143" t="s">
        <v>24</v>
      </c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5"/>
      <c r="AJ14" s="134"/>
      <c r="AK14" s="140"/>
      <c r="AL14" s="140"/>
      <c r="AM14" s="140"/>
      <c r="AN14" s="135"/>
      <c r="AO14" s="134"/>
      <c r="AP14" s="140"/>
      <c r="AQ14" s="140"/>
      <c r="AR14" s="140"/>
      <c r="AS14" s="140"/>
      <c r="AT14" s="135"/>
      <c r="AU14" s="134"/>
      <c r="AV14" s="135"/>
      <c r="AW14" s="134"/>
      <c r="AX14" s="140"/>
      <c r="AY14" s="140"/>
      <c r="AZ14" s="135"/>
      <c r="BA14" s="161"/>
      <c r="BB14" s="162"/>
      <c r="BC14" s="134"/>
      <c r="BD14" s="140"/>
      <c r="BE14" s="140"/>
      <c r="BF14" s="155"/>
      <c r="BG14" s="175"/>
      <c r="BH14" s="175"/>
      <c r="BI14" s="175"/>
      <c r="BJ14" s="161"/>
      <c r="BK14" s="175"/>
      <c r="BL14" s="175"/>
      <c r="BM14" s="162"/>
      <c r="BN14" s="161"/>
      <c r="BO14" s="175"/>
      <c r="BP14" s="196"/>
    </row>
    <row r="15" spans="1:68" ht="19.5" thickBot="1" x14ac:dyDescent="0.45">
      <c r="B15" s="89"/>
      <c r="C15" s="90" t="s">
        <v>20</v>
      </c>
      <c r="D15" s="91"/>
      <c r="E15" s="92"/>
      <c r="F15" s="138" t="s">
        <v>21</v>
      </c>
      <c r="G15" s="91"/>
      <c r="H15" s="92"/>
      <c r="I15" s="136"/>
      <c r="J15" s="141"/>
      <c r="K15" s="141"/>
      <c r="L15" s="137"/>
      <c r="M15" s="136"/>
      <c r="N15" s="141"/>
      <c r="O15" s="141"/>
      <c r="P15" s="137"/>
      <c r="Q15" s="136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37"/>
      <c r="AJ15" s="136"/>
      <c r="AK15" s="141"/>
      <c r="AL15" s="141"/>
      <c r="AM15" s="141"/>
      <c r="AN15" s="137"/>
      <c r="AO15" s="136"/>
      <c r="AP15" s="141"/>
      <c r="AQ15" s="141"/>
      <c r="AR15" s="141"/>
      <c r="AS15" s="141"/>
      <c r="AT15" s="137"/>
      <c r="AU15" s="136"/>
      <c r="AV15" s="137"/>
      <c r="AW15" s="136"/>
      <c r="AX15" s="141"/>
      <c r="AY15" s="141"/>
      <c r="AZ15" s="137"/>
      <c r="BA15" s="163"/>
      <c r="BB15" s="164"/>
      <c r="BC15" s="136"/>
      <c r="BD15" s="141"/>
      <c r="BE15" s="141"/>
      <c r="BF15" s="156"/>
      <c r="BG15" s="176"/>
      <c r="BH15" s="176"/>
      <c r="BI15" s="176"/>
      <c r="BJ15" s="163"/>
      <c r="BK15" s="176"/>
      <c r="BL15" s="176"/>
      <c r="BM15" s="164"/>
      <c r="BN15" s="163"/>
      <c r="BO15" s="176"/>
      <c r="BP15" s="197"/>
    </row>
    <row r="16" spans="1:68" ht="14.1" customHeight="1" x14ac:dyDescent="0.4">
      <c r="A16" s="52"/>
      <c r="B16" s="96" t="s">
        <v>7</v>
      </c>
      <c r="C16" s="107" t="s">
        <v>25</v>
      </c>
      <c r="D16" s="108"/>
      <c r="E16" s="109"/>
      <c r="F16" s="110" t="s">
        <v>26</v>
      </c>
      <c r="G16" s="108"/>
      <c r="H16" s="109"/>
      <c r="I16" s="111" t="s">
        <v>14</v>
      </c>
      <c r="J16" s="112"/>
      <c r="K16" s="112"/>
      <c r="L16" s="113"/>
      <c r="M16" s="111" t="s">
        <v>32</v>
      </c>
      <c r="N16" s="112"/>
      <c r="O16" s="112"/>
      <c r="P16" s="113"/>
      <c r="Q16" s="126" t="s">
        <v>31</v>
      </c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8"/>
      <c r="AJ16" s="111" t="s">
        <v>15</v>
      </c>
      <c r="AK16" s="112"/>
      <c r="AL16" s="112"/>
      <c r="AM16" s="112"/>
      <c r="AN16" s="113"/>
      <c r="AO16" s="126" t="s">
        <v>51</v>
      </c>
      <c r="AP16" s="127"/>
      <c r="AQ16" s="127"/>
      <c r="AR16" s="127"/>
      <c r="AS16" s="127"/>
      <c r="AT16" s="128"/>
      <c r="AU16" s="111">
        <v>1</v>
      </c>
      <c r="AV16" s="113"/>
      <c r="AW16" s="111" t="s">
        <v>16</v>
      </c>
      <c r="AX16" s="112"/>
      <c r="AY16" s="112"/>
      <c r="AZ16" s="113"/>
      <c r="BA16" s="111"/>
      <c r="BB16" s="113"/>
      <c r="BC16" s="111" t="s">
        <v>34</v>
      </c>
      <c r="BD16" s="112"/>
      <c r="BE16" s="112"/>
      <c r="BF16" s="157"/>
      <c r="BG16" s="177">
        <f>IF(AO16="","",VLOOKUP(AO16,商品一覧!C:D,2,FALSE))</f>
        <v>5900</v>
      </c>
      <c r="BH16" s="177"/>
      <c r="BI16" s="177"/>
      <c r="BJ16" s="186">
        <f>IF(AND(AU16&lt;&gt;"",BG16&lt;&gt;""),AU16*BG16,"")</f>
        <v>5900</v>
      </c>
      <c r="BK16" s="187"/>
      <c r="BL16" s="187"/>
      <c r="BM16" s="188"/>
      <c r="BN16" s="198">
        <f>IF(M16="","",IF(OR(M16="北海道",M16="沖縄県"),1195,895))</f>
        <v>895</v>
      </c>
      <c r="BO16" s="199"/>
      <c r="BP16" s="200"/>
    </row>
    <row r="17" spans="1:68" ht="27.95" customHeight="1" x14ac:dyDescent="0.4">
      <c r="A17" s="52"/>
      <c r="B17" s="97"/>
      <c r="C17" s="93" t="s">
        <v>19</v>
      </c>
      <c r="D17" s="94"/>
      <c r="E17" s="95"/>
      <c r="F17" s="142" t="s">
        <v>28</v>
      </c>
      <c r="G17" s="94"/>
      <c r="H17" s="95"/>
      <c r="I17" s="114"/>
      <c r="J17" s="115"/>
      <c r="K17" s="115"/>
      <c r="L17" s="116"/>
      <c r="M17" s="114"/>
      <c r="N17" s="115"/>
      <c r="O17" s="115"/>
      <c r="P17" s="116"/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1"/>
      <c r="AJ17" s="114"/>
      <c r="AK17" s="115"/>
      <c r="AL17" s="115"/>
      <c r="AM17" s="115"/>
      <c r="AN17" s="116"/>
      <c r="AO17" s="129"/>
      <c r="AP17" s="130"/>
      <c r="AQ17" s="130"/>
      <c r="AR17" s="130"/>
      <c r="AS17" s="130"/>
      <c r="AT17" s="131"/>
      <c r="AU17" s="114"/>
      <c r="AV17" s="116"/>
      <c r="AW17" s="114"/>
      <c r="AX17" s="115"/>
      <c r="AY17" s="115"/>
      <c r="AZ17" s="116"/>
      <c r="BA17" s="114"/>
      <c r="BB17" s="116"/>
      <c r="BC17" s="114"/>
      <c r="BD17" s="115"/>
      <c r="BE17" s="115"/>
      <c r="BF17" s="158"/>
      <c r="BG17" s="178"/>
      <c r="BH17" s="178"/>
      <c r="BI17" s="178"/>
      <c r="BJ17" s="189"/>
      <c r="BK17" s="190"/>
      <c r="BL17" s="190"/>
      <c r="BM17" s="191"/>
      <c r="BN17" s="201"/>
      <c r="BO17" s="202"/>
      <c r="BP17" s="203"/>
    </row>
    <row r="18" spans="1:68" ht="14.1" customHeight="1" x14ac:dyDescent="0.4">
      <c r="A18" s="52"/>
      <c r="B18" s="53">
        <v>1</v>
      </c>
      <c r="C18" s="55"/>
      <c r="D18" s="56"/>
      <c r="E18" s="57"/>
      <c r="F18" s="58"/>
      <c r="G18" s="56"/>
      <c r="H18" s="57"/>
      <c r="I18" s="59"/>
      <c r="J18" s="60"/>
      <c r="K18" s="60"/>
      <c r="L18" s="61"/>
      <c r="M18" s="59"/>
      <c r="N18" s="60"/>
      <c r="O18" s="60"/>
      <c r="P18" s="61"/>
      <c r="Q18" s="65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  <c r="AJ18" s="59"/>
      <c r="AK18" s="60"/>
      <c r="AL18" s="60"/>
      <c r="AM18" s="60"/>
      <c r="AN18" s="61"/>
      <c r="AO18" s="71"/>
      <c r="AP18" s="72"/>
      <c r="AQ18" s="72"/>
      <c r="AR18" s="72"/>
      <c r="AS18" s="72"/>
      <c r="AT18" s="73"/>
      <c r="AU18" s="59"/>
      <c r="AV18" s="61"/>
      <c r="AW18" s="59"/>
      <c r="AX18" s="60"/>
      <c r="AY18" s="60"/>
      <c r="AZ18" s="61"/>
      <c r="BA18" s="59"/>
      <c r="BB18" s="61"/>
      <c r="BC18" s="59"/>
      <c r="BD18" s="60"/>
      <c r="BE18" s="60"/>
      <c r="BF18" s="149"/>
      <c r="BG18" s="179" t="str">
        <f>IF(AO18="","",VLOOKUP(AO18,商品一覧!C:D,2,FALSE))</f>
        <v/>
      </c>
      <c r="BH18" s="179"/>
      <c r="BI18" s="179"/>
      <c r="BJ18" s="204" t="str">
        <f>IF(AND(AU18&lt;&gt;"",BG18&lt;&gt;""),AU18*BG18,"")</f>
        <v/>
      </c>
      <c r="BK18" s="205"/>
      <c r="BL18" s="205"/>
      <c r="BM18" s="206"/>
      <c r="BN18" s="165" t="str">
        <f t="shared" ref="BN18" si="0">IF(M18="","",IF(OR(M18="北海道",M18="沖縄県"),1195,895))</f>
        <v/>
      </c>
      <c r="BO18" s="166"/>
      <c r="BP18" s="167"/>
    </row>
    <row r="19" spans="1:68" ht="27.95" customHeight="1" x14ac:dyDescent="0.4">
      <c r="A19" s="52"/>
      <c r="B19" s="54"/>
      <c r="C19" s="77"/>
      <c r="D19" s="78"/>
      <c r="E19" s="79"/>
      <c r="F19" s="80"/>
      <c r="G19" s="78"/>
      <c r="H19" s="79"/>
      <c r="I19" s="62"/>
      <c r="J19" s="63"/>
      <c r="K19" s="63"/>
      <c r="L19" s="64"/>
      <c r="M19" s="62"/>
      <c r="N19" s="63"/>
      <c r="O19" s="63"/>
      <c r="P19" s="64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70"/>
      <c r="AJ19" s="62"/>
      <c r="AK19" s="63"/>
      <c r="AL19" s="63"/>
      <c r="AM19" s="63"/>
      <c r="AN19" s="64"/>
      <c r="AO19" s="74"/>
      <c r="AP19" s="75"/>
      <c r="AQ19" s="75"/>
      <c r="AR19" s="75"/>
      <c r="AS19" s="75"/>
      <c r="AT19" s="76"/>
      <c r="AU19" s="62"/>
      <c r="AV19" s="64"/>
      <c r="AW19" s="62"/>
      <c r="AX19" s="63"/>
      <c r="AY19" s="63"/>
      <c r="AZ19" s="64"/>
      <c r="BA19" s="62"/>
      <c r="BB19" s="64"/>
      <c r="BC19" s="62"/>
      <c r="BD19" s="63"/>
      <c r="BE19" s="63"/>
      <c r="BF19" s="150"/>
      <c r="BG19" s="180"/>
      <c r="BH19" s="180"/>
      <c r="BI19" s="180"/>
      <c r="BJ19" s="207"/>
      <c r="BK19" s="208"/>
      <c r="BL19" s="208"/>
      <c r="BM19" s="209"/>
      <c r="BN19" s="168"/>
      <c r="BO19" s="169"/>
      <c r="BP19" s="170"/>
    </row>
    <row r="20" spans="1:68" ht="14.1" customHeight="1" x14ac:dyDescent="0.4">
      <c r="A20" s="52"/>
      <c r="B20" s="53">
        <v>2</v>
      </c>
      <c r="C20" s="55"/>
      <c r="D20" s="56"/>
      <c r="E20" s="57"/>
      <c r="F20" s="58"/>
      <c r="G20" s="56"/>
      <c r="H20" s="57"/>
      <c r="I20" s="59"/>
      <c r="J20" s="60"/>
      <c r="K20" s="60"/>
      <c r="L20" s="61"/>
      <c r="M20" s="59"/>
      <c r="N20" s="60"/>
      <c r="O20" s="60"/>
      <c r="P20" s="61"/>
      <c r="Q20" s="6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  <c r="AJ20" s="59"/>
      <c r="AK20" s="60"/>
      <c r="AL20" s="60"/>
      <c r="AM20" s="60"/>
      <c r="AN20" s="61"/>
      <c r="AO20" s="71"/>
      <c r="AP20" s="72"/>
      <c r="AQ20" s="72"/>
      <c r="AR20" s="72"/>
      <c r="AS20" s="72"/>
      <c r="AT20" s="73"/>
      <c r="AU20" s="59"/>
      <c r="AV20" s="61"/>
      <c r="AW20" s="59"/>
      <c r="AX20" s="60"/>
      <c r="AY20" s="60"/>
      <c r="AZ20" s="61"/>
      <c r="BA20" s="59"/>
      <c r="BB20" s="61"/>
      <c r="BC20" s="59"/>
      <c r="BD20" s="60"/>
      <c r="BE20" s="60"/>
      <c r="BF20" s="149"/>
      <c r="BG20" s="179" t="str">
        <f>IF(AO20="","",VLOOKUP(AO20,商品一覧!C:D,2,FALSE))</f>
        <v/>
      </c>
      <c r="BH20" s="179"/>
      <c r="BI20" s="179"/>
      <c r="BJ20" s="204" t="str">
        <f t="shared" ref="BJ20" si="1">IF(AND(AU20&lt;&gt;"",BG20&lt;&gt;""),AU20*BG20,"")</f>
        <v/>
      </c>
      <c r="BK20" s="205"/>
      <c r="BL20" s="205"/>
      <c r="BM20" s="206"/>
      <c r="BN20" s="165" t="str">
        <f t="shared" ref="BN20" si="2">IF(M20="","",IF(OR(M20="北海道",M20="沖縄県"),1195,895))</f>
        <v/>
      </c>
      <c r="BO20" s="166"/>
      <c r="BP20" s="167"/>
    </row>
    <row r="21" spans="1:68" ht="27.95" customHeight="1" x14ac:dyDescent="0.4">
      <c r="A21" s="52"/>
      <c r="B21" s="54"/>
      <c r="C21" s="77"/>
      <c r="D21" s="78"/>
      <c r="E21" s="79"/>
      <c r="F21" s="80"/>
      <c r="G21" s="78"/>
      <c r="H21" s="79"/>
      <c r="I21" s="62"/>
      <c r="J21" s="63"/>
      <c r="K21" s="63"/>
      <c r="L21" s="64"/>
      <c r="M21" s="62"/>
      <c r="N21" s="63"/>
      <c r="O21" s="63"/>
      <c r="P21" s="64"/>
      <c r="Q21" s="68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0"/>
      <c r="AJ21" s="62"/>
      <c r="AK21" s="63"/>
      <c r="AL21" s="63"/>
      <c r="AM21" s="63"/>
      <c r="AN21" s="64"/>
      <c r="AO21" s="74"/>
      <c r="AP21" s="75"/>
      <c r="AQ21" s="75"/>
      <c r="AR21" s="75"/>
      <c r="AS21" s="75"/>
      <c r="AT21" s="76"/>
      <c r="AU21" s="62"/>
      <c r="AV21" s="64"/>
      <c r="AW21" s="62"/>
      <c r="AX21" s="63"/>
      <c r="AY21" s="63"/>
      <c r="AZ21" s="64"/>
      <c r="BA21" s="62"/>
      <c r="BB21" s="64"/>
      <c r="BC21" s="62"/>
      <c r="BD21" s="63"/>
      <c r="BE21" s="63"/>
      <c r="BF21" s="150"/>
      <c r="BG21" s="180"/>
      <c r="BH21" s="180"/>
      <c r="BI21" s="180"/>
      <c r="BJ21" s="207"/>
      <c r="BK21" s="208"/>
      <c r="BL21" s="208"/>
      <c r="BM21" s="209"/>
      <c r="BN21" s="168"/>
      <c r="BO21" s="169"/>
      <c r="BP21" s="170"/>
    </row>
    <row r="22" spans="1:68" ht="14.1" customHeight="1" x14ac:dyDescent="0.4">
      <c r="A22" s="52"/>
      <c r="B22" s="53">
        <v>3</v>
      </c>
      <c r="C22" s="55"/>
      <c r="D22" s="56"/>
      <c r="E22" s="57"/>
      <c r="F22" s="58"/>
      <c r="G22" s="56"/>
      <c r="H22" s="57"/>
      <c r="I22" s="59"/>
      <c r="J22" s="60"/>
      <c r="K22" s="60"/>
      <c r="L22" s="61"/>
      <c r="M22" s="59"/>
      <c r="N22" s="60"/>
      <c r="O22" s="60"/>
      <c r="P22" s="61"/>
      <c r="Q22" s="65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59"/>
      <c r="AK22" s="60"/>
      <c r="AL22" s="60"/>
      <c r="AM22" s="60"/>
      <c r="AN22" s="61"/>
      <c r="AO22" s="71"/>
      <c r="AP22" s="72"/>
      <c r="AQ22" s="72"/>
      <c r="AR22" s="72"/>
      <c r="AS22" s="72"/>
      <c r="AT22" s="73"/>
      <c r="AU22" s="59"/>
      <c r="AV22" s="61"/>
      <c r="AW22" s="59"/>
      <c r="AX22" s="60"/>
      <c r="AY22" s="60"/>
      <c r="AZ22" s="61"/>
      <c r="BA22" s="59"/>
      <c r="BB22" s="61"/>
      <c r="BC22" s="59"/>
      <c r="BD22" s="60"/>
      <c r="BE22" s="60"/>
      <c r="BF22" s="149"/>
      <c r="BG22" s="179" t="str">
        <f>IF(AO22="","",VLOOKUP(AO22,商品一覧!C:D,2,FALSE))</f>
        <v/>
      </c>
      <c r="BH22" s="179"/>
      <c r="BI22" s="179"/>
      <c r="BJ22" s="204" t="str">
        <f t="shared" ref="BJ22" si="3">IF(AND(AU22&lt;&gt;"",BG22&lt;&gt;""),AU22*BG22,"")</f>
        <v/>
      </c>
      <c r="BK22" s="205"/>
      <c r="BL22" s="205"/>
      <c r="BM22" s="206"/>
      <c r="BN22" s="165" t="str">
        <f t="shared" ref="BN22" si="4">IF(M22="","",IF(OR(M22="北海道",M22="沖縄県"),1195,895))</f>
        <v/>
      </c>
      <c r="BO22" s="166"/>
      <c r="BP22" s="167"/>
    </row>
    <row r="23" spans="1:68" ht="27.95" customHeight="1" x14ac:dyDescent="0.4">
      <c r="A23" s="52"/>
      <c r="B23" s="54"/>
      <c r="C23" s="77"/>
      <c r="D23" s="78"/>
      <c r="E23" s="79"/>
      <c r="F23" s="80"/>
      <c r="G23" s="78"/>
      <c r="H23" s="79"/>
      <c r="I23" s="62"/>
      <c r="J23" s="63"/>
      <c r="K23" s="63"/>
      <c r="L23" s="64"/>
      <c r="M23" s="62"/>
      <c r="N23" s="63"/>
      <c r="O23" s="63"/>
      <c r="P23" s="64"/>
      <c r="Q23" s="68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62"/>
      <c r="AK23" s="63"/>
      <c r="AL23" s="63"/>
      <c r="AM23" s="63"/>
      <c r="AN23" s="64"/>
      <c r="AO23" s="74"/>
      <c r="AP23" s="75"/>
      <c r="AQ23" s="75"/>
      <c r="AR23" s="75"/>
      <c r="AS23" s="75"/>
      <c r="AT23" s="76"/>
      <c r="AU23" s="62"/>
      <c r="AV23" s="64"/>
      <c r="AW23" s="62"/>
      <c r="AX23" s="63"/>
      <c r="AY23" s="63"/>
      <c r="AZ23" s="64"/>
      <c r="BA23" s="62"/>
      <c r="BB23" s="64"/>
      <c r="BC23" s="62"/>
      <c r="BD23" s="63"/>
      <c r="BE23" s="63"/>
      <c r="BF23" s="150"/>
      <c r="BG23" s="180"/>
      <c r="BH23" s="180"/>
      <c r="BI23" s="180"/>
      <c r="BJ23" s="207"/>
      <c r="BK23" s="208"/>
      <c r="BL23" s="208"/>
      <c r="BM23" s="209"/>
      <c r="BN23" s="168"/>
      <c r="BO23" s="169"/>
      <c r="BP23" s="170"/>
    </row>
    <row r="24" spans="1:68" ht="14.1" customHeight="1" x14ac:dyDescent="0.4">
      <c r="A24" s="52"/>
      <c r="B24" s="53">
        <v>4</v>
      </c>
      <c r="C24" s="55"/>
      <c r="D24" s="56"/>
      <c r="E24" s="57"/>
      <c r="F24" s="58"/>
      <c r="G24" s="56"/>
      <c r="H24" s="57"/>
      <c r="I24" s="59"/>
      <c r="J24" s="60"/>
      <c r="K24" s="60"/>
      <c r="L24" s="61"/>
      <c r="M24" s="59"/>
      <c r="N24" s="60"/>
      <c r="O24" s="60"/>
      <c r="P24" s="61"/>
      <c r="Q24" s="65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J24" s="59"/>
      <c r="AK24" s="60"/>
      <c r="AL24" s="60"/>
      <c r="AM24" s="60"/>
      <c r="AN24" s="61"/>
      <c r="AO24" s="71"/>
      <c r="AP24" s="72"/>
      <c r="AQ24" s="72"/>
      <c r="AR24" s="72"/>
      <c r="AS24" s="72"/>
      <c r="AT24" s="73"/>
      <c r="AU24" s="59"/>
      <c r="AV24" s="61"/>
      <c r="AW24" s="59"/>
      <c r="AX24" s="60"/>
      <c r="AY24" s="60"/>
      <c r="AZ24" s="61"/>
      <c r="BA24" s="59"/>
      <c r="BB24" s="61"/>
      <c r="BC24" s="59"/>
      <c r="BD24" s="60"/>
      <c r="BE24" s="60"/>
      <c r="BF24" s="149"/>
      <c r="BG24" s="179" t="str">
        <f>IF(AO24="","",VLOOKUP(AO24,商品一覧!C:D,2,FALSE))</f>
        <v/>
      </c>
      <c r="BH24" s="179"/>
      <c r="BI24" s="179"/>
      <c r="BJ24" s="204" t="str">
        <f t="shared" ref="BJ24" si="5">IF(AND(AU24&lt;&gt;"",BG24&lt;&gt;""),AU24*BG24,"")</f>
        <v/>
      </c>
      <c r="BK24" s="205"/>
      <c r="BL24" s="205"/>
      <c r="BM24" s="206"/>
      <c r="BN24" s="165" t="str">
        <f t="shared" ref="BN24" si="6">IF(M24="","",IF(OR(M24="北海道",M24="沖縄県"),1195,895))</f>
        <v/>
      </c>
      <c r="BO24" s="166"/>
      <c r="BP24" s="167"/>
    </row>
    <row r="25" spans="1:68" ht="27.95" customHeight="1" x14ac:dyDescent="0.4">
      <c r="A25" s="52"/>
      <c r="B25" s="54"/>
      <c r="C25" s="77"/>
      <c r="D25" s="78"/>
      <c r="E25" s="79"/>
      <c r="F25" s="80"/>
      <c r="G25" s="78"/>
      <c r="H25" s="79"/>
      <c r="I25" s="62"/>
      <c r="J25" s="63"/>
      <c r="K25" s="63"/>
      <c r="L25" s="64"/>
      <c r="M25" s="62"/>
      <c r="N25" s="63"/>
      <c r="O25" s="63"/>
      <c r="P25" s="64"/>
      <c r="Q25" s="68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62"/>
      <c r="AK25" s="63"/>
      <c r="AL25" s="63"/>
      <c r="AM25" s="63"/>
      <c r="AN25" s="64"/>
      <c r="AO25" s="74"/>
      <c r="AP25" s="75"/>
      <c r="AQ25" s="75"/>
      <c r="AR25" s="75"/>
      <c r="AS25" s="75"/>
      <c r="AT25" s="76"/>
      <c r="AU25" s="62"/>
      <c r="AV25" s="64"/>
      <c r="AW25" s="62"/>
      <c r="AX25" s="63"/>
      <c r="AY25" s="63"/>
      <c r="AZ25" s="64"/>
      <c r="BA25" s="62"/>
      <c r="BB25" s="64"/>
      <c r="BC25" s="62"/>
      <c r="BD25" s="63"/>
      <c r="BE25" s="63"/>
      <c r="BF25" s="150"/>
      <c r="BG25" s="180"/>
      <c r="BH25" s="180"/>
      <c r="BI25" s="180"/>
      <c r="BJ25" s="207"/>
      <c r="BK25" s="208"/>
      <c r="BL25" s="208"/>
      <c r="BM25" s="209"/>
      <c r="BN25" s="168"/>
      <c r="BO25" s="169"/>
      <c r="BP25" s="170"/>
    </row>
    <row r="26" spans="1:68" ht="14.1" customHeight="1" x14ac:dyDescent="0.4">
      <c r="A26" s="52"/>
      <c r="B26" s="53">
        <v>5</v>
      </c>
      <c r="C26" s="55"/>
      <c r="D26" s="56"/>
      <c r="E26" s="57"/>
      <c r="F26" s="58"/>
      <c r="G26" s="56"/>
      <c r="H26" s="57"/>
      <c r="I26" s="59"/>
      <c r="J26" s="60"/>
      <c r="K26" s="60"/>
      <c r="L26" s="61"/>
      <c r="M26" s="59"/>
      <c r="N26" s="60"/>
      <c r="O26" s="60"/>
      <c r="P26" s="61"/>
      <c r="Q26" s="65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J26" s="59"/>
      <c r="AK26" s="60"/>
      <c r="AL26" s="60"/>
      <c r="AM26" s="60"/>
      <c r="AN26" s="61"/>
      <c r="AO26" s="71"/>
      <c r="AP26" s="72"/>
      <c r="AQ26" s="72"/>
      <c r="AR26" s="72"/>
      <c r="AS26" s="72"/>
      <c r="AT26" s="73"/>
      <c r="AU26" s="59"/>
      <c r="AV26" s="61"/>
      <c r="AW26" s="59"/>
      <c r="AX26" s="60"/>
      <c r="AY26" s="60"/>
      <c r="AZ26" s="61"/>
      <c r="BA26" s="59"/>
      <c r="BB26" s="61"/>
      <c r="BC26" s="59"/>
      <c r="BD26" s="60"/>
      <c r="BE26" s="60"/>
      <c r="BF26" s="149"/>
      <c r="BG26" s="179" t="str">
        <f>IF(AO26="","",VLOOKUP(AO26,商品一覧!C:D,2,FALSE))</f>
        <v/>
      </c>
      <c r="BH26" s="179"/>
      <c r="BI26" s="179"/>
      <c r="BJ26" s="204" t="str">
        <f t="shared" ref="BJ26" si="7">IF(AND(AU26&lt;&gt;"",BG26&lt;&gt;""),AU26*BG26,"")</f>
        <v/>
      </c>
      <c r="BK26" s="205"/>
      <c r="BL26" s="205"/>
      <c r="BM26" s="206"/>
      <c r="BN26" s="165" t="str">
        <f t="shared" ref="BN26" si="8">IF(M26="","",IF(OR(M26="北海道",M26="沖縄県"),1195,895))</f>
        <v/>
      </c>
      <c r="BO26" s="166"/>
      <c r="BP26" s="167"/>
    </row>
    <row r="27" spans="1:68" ht="27.95" customHeight="1" x14ac:dyDescent="0.4">
      <c r="A27" s="52"/>
      <c r="B27" s="54"/>
      <c r="C27" s="77"/>
      <c r="D27" s="78"/>
      <c r="E27" s="79"/>
      <c r="F27" s="80"/>
      <c r="G27" s="78"/>
      <c r="H27" s="79"/>
      <c r="I27" s="62"/>
      <c r="J27" s="63"/>
      <c r="K27" s="63"/>
      <c r="L27" s="64"/>
      <c r="M27" s="62"/>
      <c r="N27" s="63"/>
      <c r="O27" s="63"/>
      <c r="P27" s="64"/>
      <c r="Q27" s="68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J27" s="62"/>
      <c r="AK27" s="63"/>
      <c r="AL27" s="63"/>
      <c r="AM27" s="63"/>
      <c r="AN27" s="64"/>
      <c r="AO27" s="74"/>
      <c r="AP27" s="75"/>
      <c r="AQ27" s="75"/>
      <c r="AR27" s="75"/>
      <c r="AS27" s="75"/>
      <c r="AT27" s="76"/>
      <c r="AU27" s="62"/>
      <c r="AV27" s="64"/>
      <c r="AW27" s="62"/>
      <c r="AX27" s="63"/>
      <c r="AY27" s="63"/>
      <c r="AZ27" s="64"/>
      <c r="BA27" s="62"/>
      <c r="BB27" s="64"/>
      <c r="BC27" s="62"/>
      <c r="BD27" s="63"/>
      <c r="BE27" s="63"/>
      <c r="BF27" s="150"/>
      <c r="BG27" s="180"/>
      <c r="BH27" s="180"/>
      <c r="BI27" s="180"/>
      <c r="BJ27" s="207"/>
      <c r="BK27" s="208"/>
      <c r="BL27" s="208"/>
      <c r="BM27" s="209"/>
      <c r="BN27" s="168"/>
      <c r="BO27" s="169"/>
      <c r="BP27" s="170"/>
    </row>
    <row r="28" spans="1:68" ht="14.1" customHeight="1" x14ac:dyDescent="0.4">
      <c r="A28" s="52"/>
      <c r="B28" s="53">
        <v>6</v>
      </c>
      <c r="C28" s="55"/>
      <c r="D28" s="56"/>
      <c r="E28" s="57"/>
      <c r="F28" s="58"/>
      <c r="G28" s="56"/>
      <c r="H28" s="57"/>
      <c r="I28" s="59"/>
      <c r="J28" s="60"/>
      <c r="K28" s="60"/>
      <c r="L28" s="61"/>
      <c r="M28" s="59"/>
      <c r="N28" s="60"/>
      <c r="O28" s="60"/>
      <c r="P28" s="61"/>
      <c r="Q28" s="65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7"/>
      <c r="AJ28" s="59"/>
      <c r="AK28" s="60"/>
      <c r="AL28" s="60"/>
      <c r="AM28" s="60"/>
      <c r="AN28" s="61"/>
      <c r="AO28" s="71"/>
      <c r="AP28" s="72"/>
      <c r="AQ28" s="72"/>
      <c r="AR28" s="72"/>
      <c r="AS28" s="72"/>
      <c r="AT28" s="73"/>
      <c r="AU28" s="59"/>
      <c r="AV28" s="61"/>
      <c r="AW28" s="59"/>
      <c r="AX28" s="60"/>
      <c r="AY28" s="60"/>
      <c r="AZ28" s="61"/>
      <c r="BA28" s="59"/>
      <c r="BB28" s="61"/>
      <c r="BC28" s="59"/>
      <c r="BD28" s="60"/>
      <c r="BE28" s="60"/>
      <c r="BF28" s="149"/>
      <c r="BG28" s="179" t="str">
        <f>IF(AO28="","",VLOOKUP(AO28,商品一覧!C:D,2,FALSE))</f>
        <v/>
      </c>
      <c r="BH28" s="179"/>
      <c r="BI28" s="179"/>
      <c r="BJ28" s="204" t="str">
        <f t="shared" ref="BJ28" si="9">IF(AND(AU28&lt;&gt;"",BG28&lt;&gt;""),AU28*BG28,"")</f>
        <v/>
      </c>
      <c r="BK28" s="205"/>
      <c r="BL28" s="205"/>
      <c r="BM28" s="206"/>
      <c r="BN28" s="165" t="str">
        <f t="shared" ref="BN28" si="10">IF(M28="","",IF(OR(M28="北海道",M28="沖縄県"),1195,895))</f>
        <v/>
      </c>
      <c r="BO28" s="166"/>
      <c r="BP28" s="167"/>
    </row>
    <row r="29" spans="1:68" ht="27.95" customHeight="1" x14ac:dyDescent="0.4">
      <c r="A29" s="52"/>
      <c r="B29" s="54"/>
      <c r="C29" s="77"/>
      <c r="D29" s="78"/>
      <c r="E29" s="79"/>
      <c r="F29" s="80"/>
      <c r="G29" s="78"/>
      <c r="H29" s="79"/>
      <c r="I29" s="62"/>
      <c r="J29" s="63"/>
      <c r="K29" s="63"/>
      <c r="L29" s="64"/>
      <c r="M29" s="62"/>
      <c r="N29" s="63"/>
      <c r="O29" s="63"/>
      <c r="P29" s="64"/>
      <c r="Q29" s="68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  <c r="AJ29" s="62"/>
      <c r="AK29" s="63"/>
      <c r="AL29" s="63"/>
      <c r="AM29" s="63"/>
      <c r="AN29" s="64"/>
      <c r="AO29" s="74"/>
      <c r="AP29" s="75"/>
      <c r="AQ29" s="75"/>
      <c r="AR29" s="75"/>
      <c r="AS29" s="75"/>
      <c r="AT29" s="76"/>
      <c r="AU29" s="62"/>
      <c r="AV29" s="64"/>
      <c r="AW29" s="62"/>
      <c r="AX29" s="63"/>
      <c r="AY29" s="63"/>
      <c r="AZ29" s="64"/>
      <c r="BA29" s="62"/>
      <c r="BB29" s="64"/>
      <c r="BC29" s="62"/>
      <c r="BD29" s="63"/>
      <c r="BE29" s="63"/>
      <c r="BF29" s="150"/>
      <c r="BG29" s="180"/>
      <c r="BH29" s="180"/>
      <c r="BI29" s="180"/>
      <c r="BJ29" s="207"/>
      <c r="BK29" s="208"/>
      <c r="BL29" s="208"/>
      <c r="BM29" s="209"/>
      <c r="BN29" s="168"/>
      <c r="BO29" s="169"/>
      <c r="BP29" s="170"/>
    </row>
    <row r="30" spans="1:68" ht="14.1" customHeight="1" x14ac:dyDescent="0.4">
      <c r="A30" s="52"/>
      <c r="B30" s="53">
        <v>7</v>
      </c>
      <c r="C30" s="55"/>
      <c r="D30" s="56"/>
      <c r="E30" s="57"/>
      <c r="F30" s="58"/>
      <c r="G30" s="56"/>
      <c r="H30" s="57"/>
      <c r="I30" s="59"/>
      <c r="J30" s="60"/>
      <c r="K30" s="60"/>
      <c r="L30" s="61"/>
      <c r="M30" s="59"/>
      <c r="N30" s="60"/>
      <c r="O30" s="60"/>
      <c r="P30" s="61"/>
      <c r="Q30" s="65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  <c r="AJ30" s="59"/>
      <c r="AK30" s="60"/>
      <c r="AL30" s="60"/>
      <c r="AM30" s="60"/>
      <c r="AN30" s="61"/>
      <c r="AO30" s="71"/>
      <c r="AP30" s="72"/>
      <c r="AQ30" s="72"/>
      <c r="AR30" s="72"/>
      <c r="AS30" s="72"/>
      <c r="AT30" s="73"/>
      <c r="AU30" s="59"/>
      <c r="AV30" s="61"/>
      <c r="AW30" s="59"/>
      <c r="AX30" s="60"/>
      <c r="AY30" s="60"/>
      <c r="AZ30" s="61"/>
      <c r="BA30" s="59"/>
      <c r="BB30" s="61"/>
      <c r="BC30" s="59"/>
      <c r="BD30" s="60"/>
      <c r="BE30" s="60"/>
      <c r="BF30" s="149"/>
      <c r="BG30" s="179" t="str">
        <f>IF(AO30="","",VLOOKUP(AO30,商品一覧!C:D,2,FALSE))</f>
        <v/>
      </c>
      <c r="BH30" s="179"/>
      <c r="BI30" s="179"/>
      <c r="BJ30" s="204" t="str">
        <f t="shared" ref="BJ30" si="11">IF(AND(AU30&lt;&gt;"",BG30&lt;&gt;""),AU30*BG30,"")</f>
        <v/>
      </c>
      <c r="BK30" s="205"/>
      <c r="BL30" s="205"/>
      <c r="BM30" s="206"/>
      <c r="BN30" s="165" t="str">
        <f t="shared" ref="BN30" si="12">IF(M30="","",IF(OR(M30="北海道",M30="沖縄県"),1195,895))</f>
        <v/>
      </c>
      <c r="BO30" s="166"/>
      <c r="BP30" s="167"/>
    </row>
    <row r="31" spans="1:68" ht="27.95" customHeight="1" x14ac:dyDescent="0.4">
      <c r="A31" s="52"/>
      <c r="B31" s="54"/>
      <c r="C31" s="77"/>
      <c r="D31" s="78"/>
      <c r="E31" s="79"/>
      <c r="F31" s="80"/>
      <c r="G31" s="78"/>
      <c r="H31" s="79"/>
      <c r="I31" s="62"/>
      <c r="J31" s="63"/>
      <c r="K31" s="63"/>
      <c r="L31" s="64"/>
      <c r="M31" s="62"/>
      <c r="N31" s="63"/>
      <c r="O31" s="63"/>
      <c r="P31" s="64"/>
      <c r="Q31" s="68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J31" s="62"/>
      <c r="AK31" s="63"/>
      <c r="AL31" s="63"/>
      <c r="AM31" s="63"/>
      <c r="AN31" s="64"/>
      <c r="AO31" s="74"/>
      <c r="AP31" s="75"/>
      <c r="AQ31" s="75"/>
      <c r="AR31" s="75"/>
      <c r="AS31" s="75"/>
      <c r="AT31" s="76"/>
      <c r="AU31" s="62"/>
      <c r="AV31" s="64"/>
      <c r="AW31" s="62"/>
      <c r="AX31" s="63"/>
      <c r="AY31" s="63"/>
      <c r="AZ31" s="64"/>
      <c r="BA31" s="62"/>
      <c r="BB31" s="64"/>
      <c r="BC31" s="62"/>
      <c r="BD31" s="63"/>
      <c r="BE31" s="63"/>
      <c r="BF31" s="150"/>
      <c r="BG31" s="180"/>
      <c r="BH31" s="180"/>
      <c r="BI31" s="180"/>
      <c r="BJ31" s="207"/>
      <c r="BK31" s="208"/>
      <c r="BL31" s="208"/>
      <c r="BM31" s="209"/>
      <c r="BN31" s="168"/>
      <c r="BO31" s="169"/>
      <c r="BP31" s="170"/>
    </row>
    <row r="32" spans="1:68" ht="14.1" customHeight="1" x14ac:dyDescent="0.4">
      <c r="A32" s="52"/>
      <c r="B32" s="53">
        <v>8</v>
      </c>
      <c r="C32" s="55"/>
      <c r="D32" s="56"/>
      <c r="E32" s="57"/>
      <c r="F32" s="58"/>
      <c r="G32" s="56"/>
      <c r="H32" s="57"/>
      <c r="I32" s="59"/>
      <c r="J32" s="60"/>
      <c r="K32" s="60"/>
      <c r="L32" s="61"/>
      <c r="M32" s="59"/>
      <c r="N32" s="60"/>
      <c r="O32" s="60"/>
      <c r="P32" s="61"/>
      <c r="Q32" s="65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59"/>
      <c r="AK32" s="60"/>
      <c r="AL32" s="60"/>
      <c r="AM32" s="60"/>
      <c r="AN32" s="61"/>
      <c r="AO32" s="71"/>
      <c r="AP32" s="72"/>
      <c r="AQ32" s="72"/>
      <c r="AR32" s="72"/>
      <c r="AS32" s="72"/>
      <c r="AT32" s="73"/>
      <c r="AU32" s="59"/>
      <c r="AV32" s="61"/>
      <c r="AW32" s="59"/>
      <c r="AX32" s="60"/>
      <c r="AY32" s="60"/>
      <c r="AZ32" s="61"/>
      <c r="BA32" s="59"/>
      <c r="BB32" s="61"/>
      <c r="BC32" s="59"/>
      <c r="BD32" s="60"/>
      <c r="BE32" s="60"/>
      <c r="BF32" s="149"/>
      <c r="BG32" s="179" t="str">
        <f>IF(AO32="","",VLOOKUP(AO32,商品一覧!C:D,2,FALSE))</f>
        <v/>
      </c>
      <c r="BH32" s="179"/>
      <c r="BI32" s="179"/>
      <c r="BJ32" s="204" t="str">
        <f t="shared" ref="BJ32" si="13">IF(AND(AU32&lt;&gt;"",BG32&lt;&gt;""),AU32*BG32,"")</f>
        <v/>
      </c>
      <c r="BK32" s="205"/>
      <c r="BL32" s="205"/>
      <c r="BM32" s="206"/>
      <c r="BN32" s="165" t="str">
        <f t="shared" ref="BN32" si="14">IF(M32="","",IF(OR(M32="北海道",M32="沖縄県"),1195,895))</f>
        <v/>
      </c>
      <c r="BO32" s="166"/>
      <c r="BP32" s="167"/>
    </row>
    <row r="33" spans="1:68" ht="27.95" customHeight="1" x14ac:dyDescent="0.4">
      <c r="A33" s="52"/>
      <c r="B33" s="54"/>
      <c r="C33" s="77"/>
      <c r="D33" s="78"/>
      <c r="E33" s="79"/>
      <c r="F33" s="80"/>
      <c r="G33" s="78"/>
      <c r="H33" s="79"/>
      <c r="I33" s="62"/>
      <c r="J33" s="63"/>
      <c r="K33" s="63"/>
      <c r="L33" s="64"/>
      <c r="M33" s="62"/>
      <c r="N33" s="63"/>
      <c r="O33" s="63"/>
      <c r="P33" s="64"/>
      <c r="Q33" s="68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0"/>
      <c r="AJ33" s="62"/>
      <c r="AK33" s="63"/>
      <c r="AL33" s="63"/>
      <c r="AM33" s="63"/>
      <c r="AN33" s="64"/>
      <c r="AO33" s="74"/>
      <c r="AP33" s="75"/>
      <c r="AQ33" s="75"/>
      <c r="AR33" s="75"/>
      <c r="AS33" s="75"/>
      <c r="AT33" s="76"/>
      <c r="AU33" s="62"/>
      <c r="AV33" s="64"/>
      <c r="AW33" s="62"/>
      <c r="AX33" s="63"/>
      <c r="AY33" s="63"/>
      <c r="AZ33" s="64"/>
      <c r="BA33" s="62"/>
      <c r="BB33" s="64"/>
      <c r="BC33" s="62"/>
      <c r="BD33" s="63"/>
      <c r="BE33" s="63"/>
      <c r="BF33" s="150"/>
      <c r="BG33" s="180"/>
      <c r="BH33" s="180"/>
      <c r="BI33" s="180"/>
      <c r="BJ33" s="207"/>
      <c r="BK33" s="208"/>
      <c r="BL33" s="208"/>
      <c r="BM33" s="209"/>
      <c r="BN33" s="168"/>
      <c r="BO33" s="169"/>
      <c r="BP33" s="170"/>
    </row>
    <row r="34" spans="1:68" ht="14.1" customHeight="1" x14ac:dyDescent="0.4">
      <c r="A34" s="52"/>
      <c r="B34" s="53">
        <v>9</v>
      </c>
      <c r="C34" s="55"/>
      <c r="D34" s="56"/>
      <c r="E34" s="57"/>
      <c r="F34" s="58"/>
      <c r="G34" s="56"/>
      <c r="H34" s="57"/>
      <c r="I34" s="59"/>
      <c r="J34" s="60"/>
      <c r="K34" s="60"/>
      <c r="L34" s="61"/>
      <c r="M34" s="59"/>
      <c r="N34" s="60"/>
      <c r="O34" s="60"/>
      <c r="P34" s="61"/>
      <c r="Q34" s="65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J34" s="59"/>
      <c r="AK34" s="60"/>
      <c r="AL34" s="60"/>
      <c r="AM34" s="60"/>
      <c r="AN34" s="61"/>
      <c r="AO34" s="71"/>
      <c r="AP34" s="72"/>
      <c r="AQ34" s="72"/>
      <c r="AR34" s="72"/>
      <c r="AS34" s="72"/>
      <c r="AT34" s="73"/>
      <c r="AU34" s="59"/>
      <c r="AV34" s="61"/>
      <c r="AW34" s="59"/>
      <c r="AX34" s="60"/>
      <c r="AY34" s="60"/>
      <c r="AZ34" s="61"/>
      <c r="BA34" s="59"/>
      <c r="BB34" s="61"/>
      <c r="BC34" s="59"/>
      <c r="BD34" s="60"/>
      <c r="BE34" s="60"/>
      <c r="BF34" s="149"/>
      <c r="BG34" s="179" t="str">
        <f>IF(AO34="","",VLOOKUP(AO34,商品一覧!C:D,2,FALSE))</f>
        <v/>
      </c>
      <c r="BH34" s="179"/>
      <c r="BI34" s="179"/>
      <c r="BJ34" s="204" t="str">
        <f t="shared" ref="BJ34" si="15">IF(AND(AU34&lt;&gt;"",BG34&lt;&gt;""),AU34*BG34,"")</f>
        <v/>
      </c>
      <c r="BK34" s="205"/>
      <c r="BL34" s="205"/>
      <c r="BM34" s="206"/>
      <c r="BN34" s="165" t="str">
        <f t="shared" ref="BN34" si="16">IF(M34="","",IF(OR(M34="北海道",M34="沖縄県"),1195,895))</f>
        <v/>
      </c>
      <c r="BO34" s="166"/>
      <c r="BP34" s="167"/>
    </row>
    <row r="35" spans="1:68" ht="27.95" customHeight="1" x14ac:dyDescent="0.4">
      <c r="A35" s="52"/>
      <c r="B35" s="54"/>
      <c r="C35" s="77"/>
      <c r="D35" s="78"/>
      <c r="E35" s="79"/>
      <c r="F35" s="80"/>
      <c r="G35" s="78"/>
      <c r="H35" s="79"/>
      <c r="I35" s="62"/>
      <c r="J35" s="63"/>
      <c r="K35" s="63"/>
      <c r="L35" s="64"/>
      <c r="M35" s="62"/>
      <c r="N35" s="63"/>
      <c r="O35" s="63"/>
      <c r="P35" s="64"/>
      <c r="Q35" s="68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  <c r="AJ35" s="62"/>
      <c r="AK35" s="63"/>
      <c r="AL35" s="63"/>
      <c r="AM35" s="63"/>
      <c r="AN35" s="64"/>
      <c r="AO35" s="74"/>
      <c r="AP35" s="75"/>
      <c r="AQ35" s="75"/>
      <c r="AR35" s="75"/>
      <c r="AS35" s="75"/>
      <c r="AT35" s="76"/>
      <c r="AU35" s="62"/>
      <c r="AV35" s="64"/>
      <c r="AW35" s="62"/>
      <c r="AX35" s="63"/>
      <c r="AY35" s="63"/>
      <c r="AZ35" s="64"/>
      <c r="BA35" s="62"/>
      <c r="BB35" s="64"/>
      <c r="BC35" s="62"/>
      <c r="BD35" s="63"/>
      <c r="BE35" s="63"/>
      <c r="BF35" s="150"/>
      <c r="BG35" s="180"/>
      <c r="BH35" s="180"/>
      <c r="BI35" s="180"/>
      <c r="BJ35" s="207"/>
      <c r="BK35" s="208"/>
      <c r="BL35" s="208"/>
      <c r="BM35" s="209"/>
      <c r="BN35" s="168"/>
      <c r="BO35" s="169"/>
      <c r="BP35" s="170"/>
    </row>
    <row r="36" spans="1:68" ht="14.1" customHeight="1" x14ac:dyDescent="0.4">
      <c r="A36" s="52"/>
      <c r="B36" s="53">
        <v>10</v>
      </c>
      <c r="C36" s="55"/>
      <c r="D36" s="56"/>
      <c r="E36" s="57"/>
      <c r="F36" s="58"/>
      <c r="G36" s="56"/>
      <c r="H36" s="57"/>
      <c r="I36" s="59"/>
      <c r="J36" s="60"/>
      <c r="K36" s="60"/>
      <c r="L36" s="61"/>
      <c r="M36" s="59"/>
      <c r="N36" s="60"/>
      <c r="O36" s="60"/>
      <c r="P36" s="61"/>
      <c r="Q36" s="65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59"/>
      <c r="AK36" s="60"/>
      <c r="AL36" s="60"/>
      <c r="AM36" s="60"/>
      <c r="AN36" s="61"/>
      <c r="AO36" s="71"/>
      <c r="AP36" s="72"/>
      <c r="AQ36" s="72"/>
      <c r="AR36" s="72"/>
      <c r="AS36" s="72"/>
      <c r="AT36" s="73"/>
      <c r="AU36" s="59"/>
      <c r="AV36" s="61"/>
      <c r="AW36" s="59"/>
      <c r="AX36" s="60"/>
      <c r="AY36" s="60"/>
      <c r="AZ36" s="61"/>
      <c r="BA36" s="59"/>
      <c r="BB36" s="61"/>
      <c r="BC36" s="59"/>
      <c r="BD36" s="60"/>
      <c r="BE36" s="60"/>
      <c r="BF36" s="149"/>
      <c r="BG36" s="179" t="str">
        <f>IF(AO36="","",VLOOKUP(AO36,商品一覧!C:D,2,FALSE))</f>
        <v/>
      </c>
      <c r="BH36" s="179"/>
      <c r="BI36" s="179"/>
      <c r="BJ36" s="204" t="str">
        <f t="shared" ref="BJ36" si="17">IF(AND(AU36&lt;&gt;"",BG36&lt;&gt;""),AU36*BG36,"")</f>
        <v/>
      </c>
      <c r="BK36" s="205"/>
      <c r="BL36" s="205"/>
      <c r="BM36" s="206"/>
      <c r="BN36" s="165" t="str">
        <f t="shared" ref="BN36" si="18">IF(M36="","",IF(OR(M36="北海道",M36="沖縄県"),1195,895))</f>
        <v/>
      </c>
      <c r="BO36" s="166"/>
      <c r="BP36" s="167"/>
    </row>
    <row r="37" spans="1:68" ht="27.95" customHeight="1" x14ac:dyDescent="0.4">
      <c r="A37" s="52"/>
      <c r="B37" s="54"/>
      <c r="C37" s="77"/>
      <c r="D37" s="78"/>
      <c r="E37" s="79"/>
      <c r="F37" s="80"/>
      <c r="G37" s="78"/>
      <c r="H37" s="79"/>
      <c r="I37" s="62"/>
      <c r="J37" s="63"/>
      <c r="K37" s="63"/>
      <c r="L37" s="64"/>
      <c r="M37" s="62"/>
      <c r="N37" s="63"/>
      <c r="O37" s="63"/>
      <c r="P37" s="64"/>
      <c r="Q37" s="68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  <c r="AJ37" s="62"/>
      <c r="AK37" s="63"/>
      <c r="AL37" s="63"/>
      <c r="AM37" s="63"/>
      <c r="AN37" s="64"/>
      <c r="AO37" s="74"/>
      <c r="AP37" s="75"/>
      <c r="AQ37" s="75"/>
      <c r="AR37" s="75"/>
      <c r="AS37" s="75"/>
      <c r="AT37" s="76"/>
      <c r="AU37" s="62"/>
      <c r="AV37" s="64"/>
      <c r="AW37" s="62"/>
      <c r="AX37" s="63"/>
      <c r="AY37" s="63"/>
      <c r="AZ37" s="64"/>
      <c r="BA37" s="62"/>
      <c r="BB37" s="64"/>
      <c r="BC37" s="62"/>
      <c r="BD37" s="63"/>
      <c r="BE37" s="63"/>
      <c r="BF37" s="150"/>
      <c r="BG37" s="180"/>
      <c r="BH37" s="180"/>
      <c r="BI37" s="180"/>
      <c r="BJ37" s="207"/>
      <c r="BK37" s="208"/>
      <c r="BL37" s="208"/>
      <c r="BM37" s="209"/>
      <c r="BN37" s="168"/>
      <c r="BO37" s="169"/>
      <c r="BP37" s="170"/>
    </row>
    <row r="38" spans="1:68" ht="14.1" customHeight="1" x14ac:dyDescent="0.4">
      <c r="A38" s="52"/>
      <c r="B38" s="53">
        <v>11</v>
      </c>
      <c r="C38" s="55"/>
      <c r="D38" s="56"/>
      <c r="E38" s="57"/>
      <c r="F38" s="58"/>
      <c r="G38" s="56"/>
      <c r="H38" s="57"/>
      <c r="I38" s="59"/>
      <c r="J38" s="60"/>
      <c r="K38" s="60"/>
      <c r="L38" s="61"/>
      <c r="M38" s="59"/>
      <c r="N38" s="60"/>
      <c r="O38" s="60"/>
      <c r="P38" s="61"/>
      <c r="Q38" s="65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  <c r="AJ38" s="59"/>
      <c r="AK38" s="60"/>
      <c r="AL38" s="60"/>
      <c r="AM38" s="60"/>
      <c r="AN38" s="61"/>
      <c r="AO38" s="71"/>
      <c r="AP38" s="72"/>
      <c r="AQ38" s="72"/>
      <c r="AR38" s="72"/>
      <c r="AS38" s="72"/>
      <c r="AT38" s="73"/>
      <c r="AU38" s="59"/>
      <c r="AV38" s="61"/>
      <c r="AW38" s="59"/>
      <c r="AX38" s="60"/>
      <c r="AY38" s="60"/>
      <c r="AZ38" s="61"/>
      <c r="BA38" s="59"/>
      <c r="BB38" s="61"/>
      <c r="BC38" s="59"/>
      <c r="BD38" s="60"/>
      <c r="BE38" s="60"/>
      <c r="BF38" s="149"/>
      <c r="BG38" s="179" t="str">
        <f>IF(AO38="","",VLOOKUP(AO38,商品一覧!C:D,2,FALSE))</f>
        <v/>
      </c>
      <c r="BH38" s="179"/>
      <c r="BI38" s="179"/>
      <c r="BJ38" s="204" t="str">
        <f t="shared" ref="BJ38" si="19">IF(AND(AU38&lt;&gt;"",BG38&lt;&gt;""),AU38*BG38,"")</f>
        <v/>
      </c>
      <c r="BK38" s="205"/>
      <c r="BL38" s="205"/>
      <c r="BM38" s="206"/>
      <c r="BN38" s="165" t="str">
        <f t="shared" ref="BN38" si="20">IF(M38="","",IF(OR(M38="北海道",M38="沖縄県"),1195,895))</f>
        <v/>
      </c>
      <c r="BO38" s="166"/>
      <c r="BP38" s="167"/>
    </row>
    <row r="39" spans="1:68" ht="27.95" customHeight="1" x14ac:dyDescent="0.4">
      <c r="A39" s="52"/>
      <c r="B39" s="54"/>
      <c r="C39" s="77"/>
      <c r="D39" s="78"/>
      <c r="E39" s="79"/>
      <c r="F39" s="80"/>
      <c r="G39" s="78"/>
      <c r="H39" s="79"/>
      <c r="I39" s="62"/>
      <c r="J39" s="63"/>
      <c r="K39" s="63"/>
      <c r="L39" s="64"/>
      <c r="M39" s="62"/>
      <c r="N39" s="63"/>
      <c r="O39" s="63"/>
      <c r="P39" s="64"/>
      <c r="Q39" s="68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  <c r="AJ39" s="62"/>
      <c r="AK39" s="63"/>
      <c r="AL39" s="63"/>
      <c r="AM39" s="63"/>
      <c r="AN39" s="64"/>
      <c r="AO39" s="74"/>
      <c r="AP39" s="75"/>
      <c r="AQ39" s="75"/>
      <c r="AR39" s="75"/>
      <c r="AS39" s="75"/>
      <c r="AT39" s="76"/>
      <c r="AU39" s="62"/>
      <c r="AV39" s="64"/>
      <c r="AW39" s="62"/>
      <c r="AX39" s="63"/>
      <c r="AY39" s="63"/>
      <c r="AZ39" s="64"/>
      <c r="BA39" s="62"/>
      <c r="BB39" s="64"/>
      <c r="BC39" s="62"/>
      <c r="BD39" s="63"/>
      <c r="BE39" s="63"/>
      <c r="BF39" s="150"/>
      <c r="BG39" s="180"/>
      <c r="BH39" s="180"/>
      <c r="BI39" s="180"/>
      <c r="BJ39" s="207"/>
      <c r="BK39" s="208"/>
      <c r="BL39" s="208"/>
      <c r="BM39" s="209"/>
      <c r="BN39" s="168"/>
      <c r="BO39" s="169"/>
      <c r="BP39" s="170"/>
    </row>
    <row r="40" spans="1:68" ht="14.1" customHeight="1" x14ac:dyDescent="0.4">
      <c r="A40" s="52"/>
      <c r="B40" s="53">
        <v>12</v>
      </c>
      <c r="C40" s="55"/>
      <c r="D40" s="56"/>
      <c r="E40" s="57"/>
      <c r="F40" s="58"/>
      <c r="G40" s="56"/>
      <c r="H40" s="57"/>
      <c r="I40" s="59"/>
      <c r="J40" s="60"/>
      <c r="K40" s="60"/>
      <c r="L40" s="61"/>
      <c r="M40" s="59"/>
      <c r="N40" s="60"/>
      <c r="O40" s="60"/>
      <c r="P40" s="61"/>
      <c r="Q40" s="65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7"/>
      <c r="AJ40" s="59"/>
      <c r="AK40" s="60"/>
      <c r="AL40" s="60"/>
      <c r="AM40" s="60"/>
      <c r="AN40" s="61"/>
      <c r="AO40" s="71"/>
      <c r="AP40" s="72"/>
      <c r="AQ40" s="72"/>
      <c r="AR40" s="72"/>
      <c r="AS40" s="72"/>
      <c r="AT40" s="73"/>
      <c r="AU40" s="59"/>
      <c r="AV40" s="61"/>
      <c r="AW40" s="59"/>
      <c r="AX40" s="60"/>
      <c r="AY40" s="60"/>
      <c r="AZ40" s="61"/>
      <c r="BA40" s="59"/>
      <c r="BB40" s="61"/>
      <c r="BC40" s="59"/>
      <c r="BD40" s="60"/>
      <c r="BE40" s="60"/>
      <c r="BF40" s="149"/>
      <c r="BG40" s="179" t="str">
        <f>IF(AO40="","",VLOOKUP(AO40,商品一覧!C:D,2,FALSE))</f>
        <v/>
      </c>
      <c r="BH40" s="179"/>
      <c r="BI40" s="179"/>
      <c r="BJ40" s="204" t="str">
        <f t="shared" ref="BJ40" si="21">IF(AND(AU40&lt;&gt;"",BG40&lt;&gt;""),AU40*BG40,"")</f>
        <v/>
      </c>
      <c r="BK40" s="205"/>
      <c r="BL40" s="205"/>
      <c r="BM40" s="206"/>
      <c r="BN40" s="165" t="str">
        <f t="shared" ref="BN40" si="22">IF(M40="","",IF(OR(M40="北海道",M40="沖縄県"),1195,895))</f>
        <v/>
      </c>
      <c r="BO40" s="166"/>
      <c r="BP40" s="167"/>
    </row>
    <row r="41" spans="1:68" ht="27.95" customHeight="1" x14ac:dyDescent="0.4">
      <c r="A41" s="52"/>
      <c r="B41" s="54"/>
      <c r="C41" s="77"/>
      <c r="D41" s="78"/>
      <c r="E41" s="79"/>
      <c r="F41" s="80"/>
      <c r="G41" s="78"/>
      <c r="H41" s="79"/>
      <c r="I41" s="62"/>
      <c r="J41" s="63"/>
      <c r="K41" s="63"/>
      <c r="L41" s="64"/>
      <c r="M41" s="62"/>
      <c r="N41" s="63"/>
      <c r="O41" s="63"/>
      <c r="P41" s="64"/>
      <c r="Q41" s="68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70"/>
      <c r="AJ41" s="62"/>
      <c r="AK41" s="63"/>
      <c r="AL41" s="63"/>
      <c r="AM41" s="63"/>
      <c r="AN41" s="64"/>
      <c r="AO41" s="74"/>
      <c r="AP41" s="75"/>
      <c r="AQ41" s="75"/>
      <c r="AR41" s="75"/>
      <c r="AS41" s="75"/>
      <c r="AT41" s="76"/>
      <c r="AU41" s="62"/>
      <c r="AV41" s="64"/>
      <c r="AW41" s="62"/>
      <c r="AX41" s="63"/>
      <c r="AY41" s="63"/>
      <c r="AZ41" s="64"/>
      <c r="BA41" s="62"/>
      <c r="BB41" s="64"/>
      <c r="BC41" s="62"/>
      <c r="BD41" s="63"/>
      <c r="BE41" s="63"/>
      <c r="BF41" s="150"/>
      <c r="BG41" s="180"/>
      <c r="BH41" s="180"/>
      <c r="BI41" s="180"/>
      <c r="BJ41" s="207"/>
      <c r="BK41" s="208"/>
      <c r="BL41" s="208"/>
      <c r="BM41" s="209"/>
      <c r="BN41" s="168"/>
      <c r="BO41" s="169"/>
      <c r="BP41" s="170"/>
    </row>
    <row r="42" spans="1:68" ht="14.1" customHeight="1" x14ac:dyDescent="0.4">
      <c r="A42" s="52"/>
      <c r="B42" s="53">
        <v>13</v>
      </c>
      <c r="C42" s="55"/>
      <c r="D42" s="56"/>
      <c r="E42" s="57"/>
      <c r="F42" s="58"/>
      <c r="G42" s="56"/>
      <c r="H42" s="57"/>
      <c r="I42" s="59"/>
      <c r="J42" s="60"/>
      <c r="K42" s="60"/>
      <c r="L42" s="61"/>
      <c r="M42" s="59"/>
      <c r="N42" s="60"/>
      <c r="O42" s="60"/>
      <c r="P42" s="61"/>
      <c r="Q42" s="65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7"/>
      <c r="AJ42" s="59"/>
      <c r="AK42" s="60"/>
      <c r="AL42" s="60"/>
      <c r="AM42" s="60"/>
      <c r="AN42" s="61"/>
      <c r="AO42" s="71"/>
      <c r="AP42" s="72"/>
      <c r="AQ42" s="72"/>
      <c r="AR42" s="72"/>
      <c r="AS42" s="72"/>
      <c r="AT42" s="73"/>
      <c r="AU42" s="59"/>
      <c r="AV42" s="61"/>
      <c r="AW42" s="59"/>
      <c r="AX42" s="60"/>
      <c r="AY42" s="60"/>
      <c r="AZ42" s="61"/>
      <c r="BA42" s="59"/>
      <c r="BB42" s="61"/>
      <c r="BC42" s="59"/>
      <c r="BD42" s="60"/>
      <c r="BE42" s="60"/>
      <c r="BF42" s="149"/>
      <c r="BG42" s="179" t="str">
        <f>IF(AO42="","",VLOOKUP(AO42,商品一覧!C:D,2,FALSE))</f>
        <v/>
      </c>
      <c r="BH42" s="179"/>
      <c r="BI42" s="179"/>
      <c r="BJ42" s="204" t="str">
        <f t="shared" ref="BJ42" si="23">IF(AND(AU42&lt;&gt;"",BG42&lt;&gt;""),AU42*BG42,"")</f>
        <v/>
      </c>
      <c r="BK42" s="205"/>
      <c r="BL42" s="205"/>
      <c r="BM42" s="206"/>
      <c r="BN42" s="165" t="str">
        <f t="shared" ref="BN42" si="24">IF(M42="","",IF(OR(M42="北海道",M42="沖縄県"),1195,895))</f>
        <v/>
      </c>
      <c r="BO42" s="166"/>
      <c r="BP42" s="167"/>
    </row>
    <row r="43" spans="1:68" ht="27.95" customHeight="1" x14ac:dyDescent="0.4">
      <c r="A43" s="52"/>
      <c r="B43" s="54"/>
      <c r="C43" s="77"/>
      <c r="D43" s="78"/>
      <c r="E43" s="79"/>
      <c r="F43" s="80"/>
      <c r="G43" s="78"/>
      <c r="H43" s="79"/>
      <c r="I43" s="62"/>
      <c r="J43" s="63"/>
      <c r="K43" s="63"/>
      <c r="L43" s="64"/>
      <c r="M43" s="62"/>
      <c r="N43" s="63"/>
      <c r="O43" s="63"/>
      <c r="P43" s="64"/>
      <c r="Q43" s="68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70"/>
      <c r="AJ43" s="62"/>
      <c r="AK43" s="63"/>
      <c r="AL43" s="63"/>
      <c r="AM43" s="63"/>
      <c r="AN43" s="64"/>
      <c r="AO43" s="74"/>
      <c r="AP43" s="75"/>
      <c r="AQ43" s="75"/>
      <c r="AR43" s="75"/>
      <c r="AS43" s="75"/>
      <c r="AT43" s="76"/>
      <c r="AU43" s="62"/>
      <c r="AV43" s="64"/>
      <c r="AW43" s="62"/>
      <c r="AX43" s="63"/>
      <c r="AY43" s="63"/>
      <c r="AZ43" s="64"/>
      <c r="BA43" s="62"/>
      <c r="BB43" s="64"/>
      <c r="BC43" s="62"/>
      <c r="BD43" s="63"/>
      <c r="BE43" s="63"/>
      <c r="BF43" s="150"/>
      <c r="BG43" s="180"/>
      <c r="BH43" s="180"/>
      <c r="BI43" s="180"/>
      <c r="BJ43" s="207"/>
      <c r="BK43" s="208"/>
      <c r="BL43" s="208"/>
      <c r="BM43" s="209"/>
      <c r="BN43" s="168"/>
      <c r="BO43" s="169"/>
      <c r="BP43" s="170"/>
    </row>
    <row r="44" spans="1:68" ht="14.1" customHeight="1" x14ac:dyDescent="0.4">
      <c r="A44" s="52"/>
      <c r="B44" s="53">
        <v>14</v>
      </c>
      <c r="C44" s="55"/>
      <c r="D44" s="56"/>
      <c r="E44" s="57"/>
      <c r="F44" s="58"/>
      <c r="G44" s="56"/>
      <c r="H44" s="57"/>
      <c r="I44" s="59"/>
      <c r="J44" s="60"/>
      <c r="K44" s="60"/>
      <c r="L44" s="61"/>
      <c r="M44" s="59"/>
      <c r="N44" s="60"/>
      <c r="O44" s="60"/>
      <c r="P44" s="61"/>
      <c r="Q44" s="65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7"/>
      <c r="AJ44" s="59"/>
      <c r="AK44" s="60"/>
      <c r="AL44" s="60"/>
      <c r="AM44" s="60"/>
      <c r="AN44" s="61"/>
      <c r="AO44" s="71"/>
      <c r="AP44" s="72"/>
      <c r="AQ44" s="72"/>
      <c r="AR44" s="72"/>
      <c r="AS44" s="72"/>
      <c r="AT44" s="73"/>
      <c r="AU44" s="59"/>
      <c r="AV44" s="61"/>
      <c r="AW44" s="59"/>
      <c r="AX44" s="60"/>
      <c r="AY44" s="60"/>
      <c r="AZ44" s="61"/>
      <c r="BA44" s="59"/>
      <c r="BB44" s="61"/>
      <c r="BC44" s="59"/>
      <c r="BD44" s="60"/>
      <c r="BE44" s="60"/>
      <c r="BF44" s="149"/>
      <c r="BG44" s="179" t="str">
        <f>IF(AO44="","",VLOOKUP(AO44,商品一覧!C:D,2,FALSE))</f>
        <v/>
      </c>
      <c r="BH44" s="179"/>
      <c r="BI44" s="179"/>
      <c r="BJ44" s="204" t="str">
        <f t="shared" ref="BJ44" si="25">IF(AND(AU44&lt;&gt;"",BG44&lt;&gt;""),AU44*BG44,"")</f>
        <v/>
      </c>
      <c r="BK44" s="205"/>
      <c r="BL44" s="205"/>
      <c r="BM44" s="206"/>
      <c r="BN44" s="165" t="str">
        <f t="shared" ref="BN44" si="26">IF(M44="","",IF(OR(M44="北海道",M44="沖縄県"),1195,895))</f>
        <v/>
      </c>
      <c r="BO44" s="166"/>
      <c r="BP44" s="167"/>
    </row>
    <row r="45" spans="1:68" ht="27.95" customHeight="1" x14ac:dyDescent="0.4">
      <c r="A45" s="52"/>
      <c r="B45" s="54"/>
      <c r="C45" s="77"/>
      <c r="D45" s="78"/>
      <c r="E45" s="79"/>
      <c r="F45" s="80"/>
      <c r="G45" s="78"/>
      <c r="H45" s="79"/>
      <c r="I45" s="62"/>
      <c r="J45" s="63"/>
      <c r="K45" s="63"/>
      <c r="L45" s="64"/>
      <c r="M45" s="62"/>
      <c r="N45" s="63"/>
      <c r="O45" s="63"/>
      <c r="P45" s="64"/>
      <c r="Q45" s="68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70"/>
      <c r="AJ45" s="62"/>
      <c r="AK45" s="63"/>
      <c r="AL45" s="63"/>
      <c r="AM45" s="63"/>
      <c r="AN45" s="64"/>
      <c r="AO45" s="74"/>
      <c r="AP45" s="75"/>
      <c r="AQ45" s="75"/>
      <c r="AR45" s="75"/>
      <c r="AS45" s="75"/>
      <c r="AT45" s="76"/>
      <c r="AU45" s="62"/>
      <c r="AV45" s="64"/>
      <c r="AW45" s="62"/>
      <c r="AX45" s="63"/>
      <c r="AY45" s="63"/>
      <c r="AZ45" s="64"/>
      <c r="BA45" s="62"/>
      <c r="BB45" s="64"/>
      <c r="BC45" s="62"/>
      <c r="BD45" s="63"/>
      <c r="BE45" s="63"/>
      <c r="BF45" s="150"/>
      <c r="BG45" s="180"/>
      <c r="BH45" s="180"/>
      <c r="BI45" s="180"/>
      <c r="BJ45" s="207"/>
      <c r="BK45" s="208"/>
      <c r="BL45" s="208"/>
      <c r="BM45" s="209"/>
      <c r="BN45" s="168"/>
      <c r="BO45" s="169"/>
      <c r="BP45" s="170"/>
    </row>
    <row r="46" spans="1:68" ht="14.1" customHeight="1" x14ac:dyDescent="0.4">
      <c r="A46" s="52"/>
      <c r="B46" s="53">
        <v>15</v>
      </c>
      <c r="C46" s="55"/>
      <c r="D46" s="56"/>
      <c r="E46" s="57"/>
      <c r="F46" s="58"/>
      <c r="G46" s="56"/>
      <c r="H46" s="57"/>
      <c r="I46" s="59"/>
      <c r="J46" s="60"/>
      <c r="K46" s="60"/>
      <c r="L46" s="61"/>
      <c r="M46" s="59"/>
      <c r="N46" s="60"/>
      <c r="O46" s="60"/>
      <c r="P46" s="61"/>
      <c r="Q46" s="65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  <c r="AJ46" s="59"/>
      <c r="AK46" s="60"/>
      <c r="AL46" s="60"/>
      <c r="AM46" s="60"/>
      <c r="AN46" s="61"/>
      <c r="AO46" s="71"/>
      <c r="AP46" s="72"/>
      <c r="AQ46" s="72"/>
      <c r="AR46" s="72"/>
      <c r="AS46" s="72"/>
      <c r="AT46" s="73"/>
      <c r="AU46" s="59"/>
      <c r="AV46" s="61"/>
      <c r="AW46" s="59"/>
      <c r="AX46" s="60"/>
      <c r="AY46" s="60"/>
      <c r="AZ46" s="61"/>
      <c r="BA46" s="59"/>
      <c r="BB46" s="61"/>
      <c r="BC46" s="59"/>
      <c r="BD46" s="60"/>
      <c r="BE46" s="60"/>
      <c r="BF46" s="149"/>
      <c r="BG46" s="179" t="str">
        <f>IF(AO46="","",VLOOKUP(AO46,商品一覧!C:D,2,FALSE))</f>
        <v/>
      </c>
      <c r="BH46" s="179"/>
      <c r="BI46" s="179"/>
      <c r="BJ46" s="204" t="str">
        <f t="shared" ref="BJ46" si="27">IF(AND(AU46&lt;&gt;"",BG46&lt;&gt;""),AU46*BG46,"")</f>
        <v/>
      </c>
      <c r="BK46" s="205"/>
      <c r="BL46" s="205"/>
      <c r="BM46" s="206"/>
      <c r="BN46" s="165" t="str">
        <f t="shared" ref="BN46" si="28">IF(M46="","",IF(OR(M46="北海道",M46="沖縄県"),1195,895))</f>
        <v/>
      </c>
      <c r="BO46" s="166"/>
      <c r="BP46" s="167"/>
    </row>
    <row r="47" spans="1:68" ht="27.95" customHeight="1" x14ac:dyDescent="0.4">
      <c r="A47" s="52"/>
      <c r="B47" s="54"/>
      <c r="C47" s="77"/>
      <c r="D47" s="78"/>
      <c r="E47" s="79"/>
      <c r="F47" s="80"/>
      <c r="G47" s="78"/>
      <c r="H47" s="79"/>
      <c r="I47" s="62"/>
      <c r="J47" s="63"/>
      <c r="K47" s="63"/>
      <c r="L47" s="64"/>
      <c r="M47" s="62"/>
      <c r="N47" s="63"/>
      <c r="O47" s="63"/>
      <c r="P47" s="64"/>
      <c r="Q47" s="68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70"/>
      <c r="AJ47" s="62"/>
      <c r="AK47" s="63"/>
      <c r="AL47" s="63"/>
      <c r="AM47" s="63"/>
      <c r="AN47" s="64"/>
      <c r="AO47" s="74"/>
      <c r="AP47" s="75"/>
      <c r="AQ47" s="75"/>
      <c r="AR47" s="75"/>
      <c r="AS47" s="75"/>
      <c r="AT47" s="76"/>
      <c r="AU47" s="62"/>
      <c r="AV47" s="64"/>
      <c r="AW47" s="62"/>
      <c r="AX47" s="63"/>
      <c r="AY47" s="63"/>
      <c r="AZ47" s="64"/>
      <c r="BA47" s="62"/>
      <c r="BB47" s="64"/>
      <c r="BC47" s="62"/>
      <c r="BD47" s="63"/>
      <c r="BE47" s="63"/>
      <c r="BF47" s="150"/>
      <c r="BG47" s="180"/>
      <c r="BH47" s="180"/>
      <c r="BI47" s="180"/>
      <c r="BJ47" s="207"/>
      <c r="BK47" s="208"/>
      <c r="BL47" s="208"/>
      <c r="BM47" s="209"/>
      <c r="BN47" s="168"/>
      <c r="BO47" s="169"/>
      <c r="BP47" s="170"/>
    </row>
    <row r="48" spans="1:68" ht="14.1" customHeight="1" x14ac:dyDescent="0.4">
      <c r="A48" s="52"/>
      <c r="B48" s="53">
        <v>16</v>
      </c>
      <c r="C48" s="55"/>
      <c r="D48" s="56"/>
      <c r="E48" s="57"/>
      <c r="F48" s="58"/>
      <c r="G48" s="56"/>
      <c r="H48" s="57"/>
      <c r="I48" s="59"/>
      <c r="J48" s="60"/>
      <c r="K48" s="60"/>
      <c r="L48" s="61"/>
      <c r="M48" s="59"/>
      <c r="N48" s="60"/>
      <c r="O48" s="60"/>
      <c r="P48" s="61"/>
      <c r="Q48" s="65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7"/>
      <c r="AJ48" s="59"/>
      <c r="AK48" s="60"/>
      <c r="AL48" s="60"/>
      <c r="AM48" s="60"/>
      <c r="AN48" s="61"/>
      <c r="AO48" s="71"/>
      <c r="AP48" s="72"/>
      <c r="AQ48" s="72"/>
      <c r="AR48" s="72"/>
      <c r="AS48" s="72"/>
      <c r="AT48" s="73"/>
      <c r="AU48" s="59"/>
      <c r="AV48" s="61"/>
      <c r="AW48" s="59"/>
      <c r="AX48" s="60"/>
      <c r="AY48" s="60"/>
      <c r="AZ48" s="61"/>
      <c r="BA48" s="59"/>
      <c r="BB48" s="61"/>
      <c r="BC48" s="59"/>
      <c r="BD48" s="60"/>
      <c r="BE48" s="60"/>
      <c r="BF48" s="149"/>
      <c r="BG48" s="179" t="str">
        <f>IF(AO48="","",VLOOKUP(AO48,商品一覧!C:D,2,FALSE))</f>
        <v/>
      </c>
      <c r="BH48" s="179"/>
      <c r="BI48" s="179"/>
      <c r="BJ48" s="204" t="str">
        <f t="shared" ref="BJ48" si="29">IF(AND(AU48&lt;&gt;"",BG48&lt;&gt;""),AU48*BG48,"")</f>
        <v/>
      </c>
      <c r="BK48" s="205"/>
      <c r="BL48" s="205"/>
      <c r="BM48" s="206"/>
      <c r="BN48" s="165" t="str">
        <f t="shared" ref="BN48" si="30">IF(M48="","",IF(OR(M48="北海道",M48="沖縄県"),1195,895))</f>
        <v/>
      </c>
      <c r="BO48" s="166"/>
      <c r="BP48" s="167"/>
    </row>
    <row r="49" spans="1:68" ht="27.95" customHeight="1" x14ac:dyDescent="0.4">
      <c r="A49" s="52"/>
      <c r="B49" s="54"/>
      <c r="C49" s="77"/>
      <c r="D49" s="78"/>
      <c r="E49" s="79"/>
      <c r="F49" s="80"/>
      <c r="G49" s="78"/>
      <c r="H49" s="79"/>
      <c r="I49" s="62"/>
      <c r="J49" s="63"/>
      <c r="K49" s="63"/>
      <c r="L49" s="64"/>
      <c r="M49" s="62"/>
      <c r="N49" s="63"/>
      <c r="O49" s="63"/>
      <c r="P49" s="64"/>
      <c r="Q49" s="68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70"/>
      <c r="AJ49" s="62"/>
      <c r="AK49" s="63"/>
      <c r="AL49" s="63"/>
      <c r="AM49" s="63"/>
      <c r="AN49" s="64"/>
      <c r="AO49" s="74"/>
      <c r="AP49" s="75"/>
      <c r="AQ49" s="75"/>
      <c r="AR49" s="75"/>
      <c r="AS49" s="75"/>
      <c r="AT49" s="76"/>
      <c r="AU49" s="62"/>
      <c r="AV49" s="64"/>
      <c r="AW49" s="62"/>
      <c r="AX49" s="63"/>
      <c r="AY49" s="63"/>
      <c r="AZ49" s="64"/>
      <c r="BA49" s="62"/>
      <c r="BB49" s="64"/>
      <c r="BC49" s="62"/>
      <c r="BD49" s="63"/>
      <c r="BE49" s="63"/>
      <c r="BF49" s="150"/>
      <c r="BG49" s="180"/>
      <c r="BH49" s="180"/>
      <c r="BI49" s="180"/>
      <c r="BJ49" s="207"/>
      <c r="BK49" s="208"/>
      <c r="BL49" s="208"/>
      <c r="BM49" s="209"/>
      <c r="BN49" s="168"/>
      <c r="BO49" s="169"/>
      <c r="BP49" s="170"/>
    </row>
    <row r="50" spans="1:68" ht="14.1" customHeight="1" x14ac:dyDescent="0.4">
      <c r="A50" s="52"/>
      <c r="B50" s="53">
        <v>17</v>
      </c>
      <c r="C50" s="55"/>
      <c r="D50" s="56"/>
      <c r="E50" s="57"/>
      <c r="F50" s="58"/>
      <c r="G50" s="56"/>
      <c r="H50" s="57"/>
      <c r="I50" s="59"/>
      <c r="J50" s="60"/>
      <c r="K50" s="60"/>
      <c r="L50" s="61"/>
      <c r="M50" s="59"/>
      <c r="N50" s="60"/>
      <c r="O50" s="60"/>
      <c r="P50" s="61"/>
      <c r="Q50" s="65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7"/>
      <c r="AJ50" s="59"/>
      <c r="AK50" s="60"/>
      <c r="AL50" s="60"/>
      <c r="AM50" s="60"/>
      <c r="AN50" s="61"/>
      <c r="AO50" s="71"/>
      <c r="AP50" s="72"/>
      <c r="AQ50" s="72"/>
      <c r="AR50" s="72"/>
      <c r="AS50" s="72"/>
      <c r="AT50" s="73"/>
      <c r="AU50" s="59"/>
      <c r="AV50" s="61"/>
      <c r="AW50" s="59"/>
      <c r="AX50" s="60"/>
      <c r="AY50" s="60"/>
      <c r="AZ50" s="61"/>
      <c r="BA50" s="59"/>
      <c r="BB50" s="61"/>
      <c r="BC50" s="59"/>
      <c r="BD50" s="60"/>
      <c r="BE50" s="60"/>
      <c r="BF50" s="149"/>
      <c r="BG50" s="179" t="str">
        <f>IF(AO50="","",VLOOKUP(AO50,商品一覧!C:D,2,FALSE))</f>
        <v/>
      </c>
      <c r="BH50" s="179"/>
      <c r="BI50" s="179"/>
      <c r="BJ50" s="204" t="str">
        <f t="shared" ref="BJ50" si="31">IF(AND(AU50&lt;&gt;"",BG50&lt;&gt;""),AU50*BG50,"")</f>
        <v/>
      </c>
      <c r="BK50" s="205"/>
      <c r="BL50" s="205"/>
      <c r="BM50" s="206"/>
      <c r="BN50" s="165" t="str">
        <f t="shared" ref="BN50" si="32">IF(M50="","",IF(OR(M50="北海道",M50="沖縄県"),1195,895))</f>
        <v/>
      </c>
      <c r="BO50" s="166"/>
      <c r="BP50" s="167"/>
    </row>
    <row r="51" spans="1:68" ht="27.95" customHeight="1" x14ac:dyDescent="0.4">
      <c r="A51" s="52"/>
      <c r="B51" s="54"/>
      <c r="C51" s="77"/>
      <c r="D51" s="78"/>
      <c r="E51" s="79"/>
      <c r="F51" s="80"/>
      <c r="G51" s="78"/>
      <c r="H51" s="79"/>
      <c r="I51" s="62"/>
      <c r="J51" s="63"/>
      <c r="K51" s="63"/>
      <c r="L51" s="64"/>
      <c r="M51" s="62"/>
      <c r="N51" s="63"/>
      <c r="O51" s="63"/>
      <c r="P51" s="64"/>
      <c r="Q51" s="68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70"/>
      <c r="AJ51" s="62"/>
      <c r="AK51" s="63"/>
      <c r="AL51" s="63"/>
      <c r="AM51" s="63"/>
      <c r="AN51" s="64"/>
      <c r="AO51" s="74"/>
      <c r="AP51" s="75"/>
      <c r="AQ51" s="75"/>
      <c r="AR51" s="75"/>
      <c r="AS51" s="75"/>
      <c r="AT51" s="76"/>
      <c r="AU51" s="62"/>
      <c r="AV51" s="64"/>
      <c r="AW51" s="62"/>
      <c r="AX51" s="63"/>
      <c r="AY51" s="63"/>
      <c r="AZ51" s="64"/>
      <c r="BA51" s="62"/>
      <c r="BB51" s="64"/>
      <c r="BC51" s="62"/>
      <c r="BD51" s="63"/>
      <c r="BE51" s="63"/>
      <c r="BF51" s="150"/>
      <c r="BG51" s="180"/>
      <c r="BH51" s="180"/>
      <c r="BI51" s="180"/>
      <c r="BJ51" s="207"/>
      <c r="BK51" s="208"/>
      <c r="BL51" s="208"/>
      <c r="BM51" s="209"/>
      <c r="BN51" s="168"/>
      <c r="BO51" s="169"/>
      <c r="BP51" s="170"/>
    </row>
    <row r="52" spans="1:68" ht="14.1" customHeight="1" x14ac:dyDescent="0.4">
      <c r="A52" s="52"/>
      <c r="B52" s="53">
        <v>18</v>
      </c>
      <c r="C52" s="55"/>
      <c r="D52" s="56"/>
      <c r="E52" s="57"/>
      <c r="F52" s="58"/>
      <c r="G52" s="56"/>
      <c r="H52" s="57"/>
      <c r="I52" s="59"/>
      <c r="J52" s="60"/>
      <c r="K52" s="60"/>
      <c r="L52" s="61"/>
      <c r="M52" s="59"/>
      <c r="N52" s="60"/>
      <c r="O52" s="60"/>
      <c r="P52" s="61"/>
      <c r="Q52" s="65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7"/>
      <c r="AJ52" s="59"/>
      <c r="AK52" s="60"/>
      <c r="AL52" s="60"/>
      <c r="AM52" s="60"/>
      <c r="AN52" s="61"/>
      <c r="AO52" s="71"/>
      <c r="AP52" s="72"/>
      <c r="AQ52" s="72"/>
      <c r="AR52" s="72"/>
      <c r="AS52" s="72"/>
      <c r="AT52" s="73"/>
      <c r="AU52" s="59"/>
      <c r="AV52" s="61"/>
      <c r="AW52" s="59"/>
      <c r="AX52" s="60"/>
      <c r="AY52" s="60"/>
      <c r="AZ52" s="61"/>
      <c r="BA52" s="59"/>
      <c r="BB52" s="61"/>
      <c r="BC52" s="59"/>
      <c r="BD52" s="60"/>
      <c r="BE52" s="60"/>
      <c r="BF52" s="149"/>
      <c r="BG52" s="179" t="str">
        <f>IF(AO52="","",VLOOKUP(AO52,商品一覧!C:D,2,FALSE))</f>
        <v/>
      </c>
      <c r="BH52" s="179"/>
      <c r="BI52" s="179"/>
      <c r="BJ52" s="204" t="str">
        <f t="shared" ref="BJ52" si="33">IF(AND(AU52&lt;&gt;"",BG52&lt;&gt;""),AU52*BG52,"")</f>
        <v/>
      </c>
      <c r="BK52" s="205"/>
      <c r="BL52" s="205"/>
      <c r="BM52" s="206"/>
      <c r="BN52" s="165" t="str">
        <f t="shared" ref="BN52" si="34">IF(M52="","",IF(OR(M52="北海道",M52="沖縄県"),1195,895))</f>
        <v/>
      </c>
      <c r="BO52" s="166"/>
      <c r="BP52" s="167"/>
    </row>
    <row r="53" spans="1:68" ht="27.95" customHeight="1" x14ac:dyDescent="0.4">
      <c r="A53" s="52"/>
      <c r="B53" s="54"/>
      <c r="C53" s="77"/>
      <c r="D53" s="78"/>
      <c r="E53" s="79"/>
      <c r="F53" s="80"/>
      <c r="G53" s="78"/>
      <c r="H53" s="79"/>
      <c r="I53" s="62"/>
      <c r="J53" s="63"/>
      <c r="K53" s="63"/>
      <c r="L53" s="64"/>
      <c r="M53" s="62"/>
      <c r="N53" s="63"/>
      <c r="O53" s="63"/>
      <c r="P53" s="64"/>
      <c r="Q53" s="68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70"/>
      <c r="AJ53" s="62"/>
      <c r="AK53" s="63"/>
      <c r="AL53" s="63"/>
      <c r="AM53" s="63"/>
      <c r="AN53" s="64"/>
      <c r="AO53" s="74"/>
      <c r="AP53" s="75"/>
      <c r="AQ53" s="75"/>
      <c r="AR53" s="75"/>
      <c r="AS53" s="75"/>
      <c r="AT53" s="76"/>
      <c r="AU53" s="62"/>
      <c r="AV53" s="64"/>
      <c r="AW53" s="62"/>
      <c r="AX53" s="63"/>
      <c r="AY53" s="63"/>
      <c r="AZ53" s="64"/>
      <c r="BA53" s="62"/>
      <c r="BB53" s="64"/>
      <c r="BC53" s="62"/>
      <c r="BD53" s="63"/>
      <c r="BE53" s="63"/>
      <c r="BF53" s="150"/>
      <c r="BG53" s="180"/>
      <c r="BH53" s="180"/>
      <c r="BI53" s="180"/>
      <c r="BJ53" s="207"/>
      <c r="BK53" s="208"/>
      <c r="BL53" s="208"/>
      <c r="BM53" s="209"/>
      <c r="BN53" s="168"/>
      <c r="BO53" s="169"/>
      <c r="BP53" s="170"/>
    </row>
    <row r="54" spans="1:68" ht="14.1" customHeight="1" x14ac:dyDescent="0.4">
      <c r="A54" s="52"/>
      <c r="B54" s="53">
        <v>19</v>
      </c>
      <c r="C54" s="55"/>
      <c r="D54" s="56"/>
      <c r="E54" s="57"/>
      <c r="F54" s="58"/>
      <c r="G54" s="56"/>
      <c r="H54" s="57"/>
      <c r="I54" s="59"/>
      <c r="J54" s="60"/>
      <c r="K54" s="60"/>
      <c r="L54" s="61"/>
      <c r="M54" s="59"/>
      <c r="N54" s="60"/>
      <c r="O54" s="60"/>
      <c r="P54" s="61"/>
      <c r="Q54" s="65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7"/>
      <c r="AJ54" s="59"/>
      <c r="AK54" s="60"/>
      <c r="AL54" s="60"/>
      <c r="AM54" s="60"/>
      <c r="AN54" s="61"/>
      <c r="AO54" s="71"/>
      <c r="AP54" s="72"/>
      <c r="AQ54" s="72"/>
      <c r="AR54" s="72"/>
      <c r="AS54" s="72"/>
      <c r="AT54" s="73"/>
      <c r="AU54" s="59"/>
      <c r="AV54" s="61"/>
      <c r="AW54" s="59"/>
      <c r="AX54" s="60"/>
      <c r="AY54" s="60"/>
      <c r="AZ54" s="61"/>
      <c r="BA54" s="59"/>
      <c r="BB54" s="61"/>
      <c r="BC54" s="59"/>
      <c r="BD54" s="60"/>
      <c r="BE54" s="60"/>
      <c r="BF54" s="149"/>
      <c r="BG54" s="179" t="str">
        <f>IF(AO54="","",VLOOKUP(AO54,商品一覧!C:D,2,FALSE))</f>
        <v/>
      </c>
      <c r="BH54" s="179"/>
      <c r="BI54" s="179"/>
      <c r="BJ54" s="204" t="str">
        <f t="shared" ref="BJ54" si="35">IF(AND(AU54&lt;&gt;"",BG54&lt;&gt;""),AU54*BG54,"")</f>
        <v/>
      </c>
      <c r="BK54" s="205"/>
      <c r="BL54" s="205"/>
      <c r="BM54" s="206"/>
      <c r="BN54" s="165" t="str">
        <f t="shared" ref="BN54" si="36">IF(M54="","",IF(OR(M54="北海道",M54="沖縄県"),1195,895))</f>
        <v/>
      </c>
      <c r="BO54" s="166"/>
      <c r="BP54" s="167"/>
    </row>
    <row r="55" spans="1:68" ht="27.95" customHeight="1" x14ac:dyDescent="0.4">
      <c r="A55" s="52"/>
      <c r="B55" s="54"/>
      <c r="C55" s="77"/>
      <c r="D55" s="78"/>
      <c r="E55" s="79"/>
      <c r="F55" s="80"/>
      <c r="G55" s="78"/>
      <c r="H55" s="79"/>
      <c r="I55" s="62"/>
      <c r="J55" s="63"/>
      <c r="K55" s="63"/>
      <c r="L55" s="64"/>
      <c r="M55" s="62"/>
      <c r="N55" s="63"/>
      <c r="O55" s="63"/>
      <c r="P55" s="64"/>
      <c r="Q55" s="68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70"/>
      <c r="AJ55" s="62"/>
      <c r="AK55" s="63"/>
      <c r="AL55" s="63"/>
      <c r="AM55" s="63"/>
      <c r="AN55" s="64"/>
      <c r="AO55" s="74"/>
      <c r="AP55" s="75"/>
      <c r="AQ55" s="75"/>
      <c r="AR55" s="75"/>
      <c r="AS55" s="75"/>
      <c r="AT55" s="76"/>
      <c r="AU55" s="62"/>
      <c r="AV55" s="64"/>
      <c r="AW55" s="62"/>
      <c r="AX55" s="63"/>
      <c r="AY55" s="63"/>
      <c r="AZ55" s="64"/>
      <c r="BA55" s="62"/>
      <c r="BB55" s="64"/>
      <c r="BC55" s="62"/>
      <c r="BD55" s="63"/>
      <c r="BE55" s="63"/>
      <c r="BF55" s="150"/>
      <c r="BG55" s="180"/>
      <c r="BH55" s="180"/>
      <c r="BI55" s="180"/>
      <c r="BJ55" s="207"/>
      <c r="BK55" s="208"/>
      <c r="BL55" s="208"/>
      <c r="BM55" s="209"/>
      <c r="BN55" s="168"/>
      <c r="BO55" s="169"/>
      <c r="BP55" s="170"/>
    </row>
    <row r="56" spans="1:68" ht="14.1" customHeight="1" x14ac:dyDescent="0.4">
      <c r="A56" s="52"/>
      <c r="B56" s="53">
        <v>20</v>
      </c>
      <c r="C56" s="55"/>
      <c r="D56" s="56"/>
      <c r="E56" s="57"/>
      <c r="F56" s="58"/>
      <c r="G56" s="56"/>
      <c r="H56" s="57"/>
      <c r="I56" s="59"/>
      <c r="J56" s="60"/>
      <c r="K56" s="60"/>
      <c r="L56" s="61"/>
      <c r="M56" s="59"/>
      <c r="N56" s="60"/>
      <c r="O56" s="60"/>
      <c r="P56" s="61"/>
      <c r="Q56" s="65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7"/>
      <c r="AJ56" s="59"/>
      <c r="AK56" s="60"/>
      <c r="AL56" s="60"/>
      <c r="AM56" s="60"/>
      <c r="AN56" s="61"/>
      <c r="AO56" s="71"/>
      <c r="AP56" s="72"/>
      <c r="AQ56" s="72"/>
      <c r="AR56" s="72"/>
      <c r="AS56" s="72"/>
      <c r="AT56" s="73"/>
      <c r="AU56" s="59"/>
      <c r="AV56" s="61"/>
      <c r="AW56" s="59"/>
      <c r="AX56" s="60"/>
      <c r="AY56" s="60"/>
      <c r="AZ56" s="61"/>
      <c r="BA56" s="59"/>
      <c r="BB56" s="61"/>
      <c r="BC56" s="59"/>
      <c r="BD56" s="60"/>
      <c r="BE56" s="60"/>
      <c r="BF56" s="149"/>
      <c r="BG56" s="179" t="str">
        <f>IF(AO56="","",VLOOKUP(AO56,商品一覧!C:D,2,FALSE))</f>
        <v/>
      </c>
      <c r="BH56" s="179"/>
      <c r="BI56" s="179"/>
      <c r="BJ56" s="204" t="str">
        <f t="shared" ref="BJ56" si="37">IF(AND(AU56&lt;&gt;"",BG56&lt;&gt;""),AU56*BG56,"")</f>
        <v/>
      </c>
      <c r="BK56" s="205"/>
      <c r="BL56" s="205"/>
      <c r="BM56" s="206"/>
      <c r="BN56" s="165" t="str">
        <f t="shared" ref="BN56" si="38">IF(M56="","",IF(OR(M56="北海道",M56="沖縄県"),1195,895))</f>
        <v/>
      </c>
      <c r="BO56" s="166"/>
      <c r="BP56" s="167"/>
    </row>
    <row r="57" spans="1:68" ht="27.95" customHeight="1" x14ac:dyDescent="0.4">
      <c r="A57" s="52"/>
      <c r="B57" s="54"/>
      <c r="C57" s="77"/>
      <c r="D57" s="78"/>
      <c r="E57" s="79"/>
      <c r="F57" s="80"/>
      <c r="G57" s="78"/>
      <c r="H57" s="79"/>
      <c r="I57" s="62"/>
      <c r="J57" s="63"/>
      <c r="K57" s="63"/>
      <c r="L57" s="64"/>
      <c r="M57" s="62"/>
      <c r="N57" s="63"/>
      <c r="O57" s="63"/>
      <c r="P57" s="64"/>
      <c r="Q57" s="68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70"/>
      <c r="AJ57" s="62"/>
      <c r="AK57" s="63"/>
      <c r="AL57" s="63"/>
      <c r="AM57" s="63"/>
      <c r="AN57" s="64"/>
      <c r="AO57" s="74"/>
      <c r="AP57" s="75"/>
      <c r="AQ57" s="75"/>
      <c r="AR57" s="75"/>
      <c r="AS57" s="75"/>
      <c r="AT57" s="76"/>
      <c r="AU57" s="62"/>
      <c r="AV57" s="64"/>
      <c r="AW57" s="62"/>
      <c r="AX57" s="63"/>
      <c r="AY57" s="63"/>
      <c r="AZ57" s="64"/>
      <c r="BA57" s="62"/>
      <c r="BB57" s="64"/>
      <c r="BC57" s="62"/>
      <c r="BD57" s="63"/>
      <c r="BE57" s="63"/>
      <c r="BF57" s="150"/>
      <c r="BG57" s="180"/>
      <c r="BH57" s="180"/>
      <c r="BI57" s="180"/>
      <c r="BJ57" s="207"/>
      <c r="BK57" s="208"/>
      <c r="BL57" s="208"/>
      <c r="BM57" s="209"/>
      <c r="BN57" s="168"/>
      <c r="BO57" s="169"/>
      <c r="BP57" s="170"/>
    </row>
    <row r="58" spans="1:68" ht="14.1" customHeight="1" x14ac:dyDescent="0.4">
      <c r="A58" s="52"/>
      <c r="B58" s="210">
        <v>21</v>
      </c>
      <c r="C58" s="211"/>
      <c r="D58" s="212"/>
      <c r="E58" s="213"/>
      <c r="F58" s="214"/>
      <c r="G58" s="212"/>
      <c r="H58" s="213"/>
      <c r="I58" s="215"/>
      <c r="J58" s="216"/>
      <c r="K58" s="216"/>
      <c r="L58" s="217"/>
      <c r="M58" s="215"/>
      <c r="N58" s="216"/>
      <c r="O58" s="216"/>
      <c r="P58" s="217"/>
      <c r="Q58" s="218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20"/>
      <c r="AJ58" s="215"/>
      <c r="AK58" s="216"/>
      <c r="AL58" s="216"/>
      <c r="AM58" s="216"/>
      <c r="AN58" s="217"/>
      <c r="AO58" s="221"/>
      <c r="AP58" s="222"/>
      <c r="AQ58" s="222"/>
      <c r="AR58" s="222"/>
      <c r="AS58" s="222"/>
      <c r="AT58" s="223"/>
      <c r="AU58" s="215"/>
      <c r="AV58" s="217"/>
      <c r="AW58" s="215"/>
      <c r="AX58" s="216"/>
      <c r="AY58" s="216"/>
      <c r="AZ58" s="217"/>
      <c r="BA58" s="215"/>
      <c r="BB58" s="217"/>
      <c r="BC58" s="215"/>
      <c r="BD58" s="216"/>
      <c r="BE58" s="216"/>
      <c r="BF58" s="224"/>
      <c r="BG58" s="179" t="str">
        <f>IF(AO58="","",VLOOKUP(AO58,商品一覧!C:D,2,FALSE))</f>
        <v/>
      </c>
      <c r="BH58" s="179"/>
      <c r="BI58" s="179"/>
      <c r="BJ58" s="225" t="str">
        <f t="shared" ref="BJ58" si="39">IF(AND(AU58&lt;&gt;"",BG58&lt;&gt;""),AU58*BG58,"")</f>
        <v/>
      </c>
      <c r="BK58" s="226"/>
      <c r="BL58" s="226"/>
      <c r="BM58" s="227"/>
      <c r="BN58" s="228" t="str">
        <f t="shared" ref="BN58" si="40">IF(M58="","",IF(OR(M58="北海道",M58="沖縄県"),1195,895))</f>
        <v/>
      </c>
      <c r="BO58" s="229"/>
      <c r="BP58" s="230"/>
    </row>
    <row r="59" spans="1:68" ht="27.95" customHeight="1" x14ac:dyDescent="0.4">
      <c r="A59" s="52"/>
      <c r="B59" s="54"/>
      <c r="C59" s="77"/>
      <c r="D59" s="78"/>
      <c r="E59" s="79"/>
      <c r="F59" s="80"/>
      <c r="G59" s="78"/>
      <c r="H59" s="79"/>
      <c r="I59" s="62"/>
      <c r="J59" s="63"/>
      <c r="K59" s="63"/>
      <c r="L59" s="64"/>
      <c r="M59" s="62"/>
      <c r="N59" s="63"/>
      <c r="O59" s="63"/>
      <c r="P59" s="64"/>
      <c r="Q59" s="68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70"/>
      <c r="AJ59" s="62"/>
      <c r="AK59" s="63"/>
      <c r="AL59" s="63"/>
      <c r="AM59" s="63"/>
      <c r="AN59" s="64"/>
      <c r="AO59" s="74"/>
      <c r="AP59" s="75"/>
      <c r="AQ59" s="75"/>
      <c r="AR59" s="75"/>
      <c r="AS59" s="75"/>
      <c r="AT59" s="76"/>
      <c r="AU59" s="62"/>
      <c r="AV59" s="64"/>
      <c r="AW59" s="62"/>
      <c r="AX59" s="63"/>
      <c r="AY59" s="63"/>
      <c r="AZ59" s="64"/>
      <c r="BA59" s="62"/>
      <c r="BB59" s="64"/>
      <c r="BC59" s="62"/>
      <c r="BD59" s="63"/>
      <c r="BE59" s="63"/>
      <c r="BF59" s="150"/>
      <c r="BG59" s="180"/>
      <c r="BH59" s="180"/>
      <c r="BI59" s="180"/>
      <c r="BJ59" s="207"/>
      <c r="BK59" s="208"/>
      <c r="BL59" s="208"/>
      <c r="BM59" s="209"/>
      <c r="BN59" s="168"/>
      <c r="BO59" s="169"/>
      <c r="BP59" s="170"/>
    </row>
    <row r="60" spans="1:68" ht="14.1" customHeight="1" x14ac:dyDescent="0.4">
      <c r="A60" s="52"/>
      <c r="B60" s="53">
        <v>22</v>
      </c>
      <c r="C60" s="55"/>
      <c r="D60" s="56"/>
      <c r="E60" s="57"/>
      <c r="F60" s="58"/>
      <c r="G60" s="56"/>
      <c r="H60" s="57"/>
      <c r="I60" s="59"/>
      <c r="J60" s="60"/>
      <c r="K60" s="60"/>
      <c r="L60" s="61"/>
      <c r="M60" s="59"/>
      <c r="N60" s="60"/>
      <c r="O60" s="60"/>
      <c r="P60" s="61"/>
      <c r="Q60" s="65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7"/>
      <c r="AJ60" s="59"/>
      <c r="AK60" s="60"/>
      <c r="AL60" s="60"/>
      <c r="AM60" s="60"/>
      <c r="AN60" s="61"/>
      <c r="AO60" s="71"/>
      <c r="AP60" s="72"/>
      <c r="AQ60" s="72"/>
      <c r="AR60" s="72"/>
      <c r="AS60" s="72"/>
      <c r="AT60" s="73"/>
      <c r="AU60" s="59"/>
      <c r="AV60" s="61"/>
      <c r="AW60" s="59"/>
      <c r="AX60" s="60"/>
      <c r="AY60" s="60"/>
      <c r="AZ60" s="61"/>
      <c r="BA60" s="59"/>
      <c r="BB60" s="61"/>
      <c r="BC60" s="59"/>
      <c r="BD60" s="60"/>
      <c r="BE60" s="60"/>
      <c r="BF60" s="149"/>
      <c r="BG60" s="179" t="str">
        <f>IF(AO60="","",VLOOKUP(AO60,商品一覧!C:D,2,FALSE))</f>
        <v/>
      </c>
      <c r="BH60" s="179"/>
      <c r="BI60" s="179"/>
      <c r="BJ60" s="204" t="str">
        <f t="shared" ref="BJ60" si="41">IF(AND(AU60&lt;&gt;"",BG60&lt;&gt;""),AU60*BG60,"")</f>
        <v/>
      </c>
      <c r="BK60" s="205"/>
      <c r="BL60" s="205"/>
      <c r="BM60" s="206"/>
      <c r="BN60" s="165" t="str">
        <f t="shared" ref="BN60" si="42">IF(M60="","",IF(OR(M60="北海道",M60="沖縄県"),1195,895))</f>
        <v/>
      </c>
      <c r="BO60" s="166"/>
      <c r="BP60" s="167"/>
    </row>
    <row r="61" spans="1:68" ht="27.95" customHeight="1" x14ac:dyDescent="0.4">
      <c r="A61" s="52"/>
      <c r="B61" s="54"/>
      <c r="C61" s="77"/>
      <c r="D61" s="78"/>
      <c r="E61" s="79"/>
      <c r="F61" s="80"/>
      <c r="G61" s="78"/>
      <c r="H61" s="79"/>
      <c r="I61" s="62"/>
      <c r="J61" s="63"/>
      <c r="K61" s="63"/>
      <c r="L61" s="64"/>
      <c r="M61" s="62"/>
      <c r="N61" s="63"/>
      <c r="O61" s="63"/>
      <c r="P61" s="64"/>
      <c r="Q61" s="68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70"/>
      <c r="AJ61" s="62"/>
      <c r="AK61" s="63"/>
      <c r="AL61" s="63"/>
      <c r="AM61" s="63"/>
      <c r="AN61" s="64"/>
      <c r="AO61" s="74"/>
      <c r="AP61" s="75"/>
      <c r="AQ61" s="75"/>
      <c r="AR61" s="75"/>
      <c r="AS61" s="75"/>
      <c r="AT61" s="76"/>
      <c r="AU61" s="62"/>
      <c r="AV61" s="64"/>
      <c r="AW61" s="62"/>
      <c r="AX61" s="63"/>
      <c r="AY61" s="63"/>
      <c r="AZ61" s="64"/>
      <c r="BA61" s="62"/>
      <c r="BB61" s="64"/>
      <c r="BC61" s="62"/>
      <c r="BD61" s="63"/>
      <c r="BE61" s="63"/>
      <c r="BF61" s="150"/>
      <c r="BG61" s="180"/>
      <c r="BH61" s="180"/>
      <c r="BI61" s="180"/>
      <c r="BJ61" s="207"/>
      <c r="BK61" s="208"/>
      <c r="BL61" s="208"/>
      <c r="BM61" s="209"/>
      <c r="BN61" s="168"/>
      <c r="BO61" s="169"/>
      <c r="BP61" s="170"/>
    </row>
    <row r="62" spans="1:68" x14ac:dyDescent="0.4">
      <c r="A62" s="52"/>
      <c r="B62" s="53">
        <v>23</v>
      </c>
      <c r="C62" s="55"/>
      <c r="D62" s="56"/>
      <c r="E62" s="57"/>
      <c r="F62" s="58"/>
      <c r="G62" s="56"/>
      <c r="H62" s="57"/>
      <c r="I62" s="59"/>
      <c r="J62" s="60"/>
      <c r="K62" s="60"/>
      <c r="L62" s="61"/>
      <c r="M62" s="59"/>
      <c r="N62" s="60"/>
      <c r="O62" s="60"/>
      <c r="P62" s="61"/>
      <c r="Q62" s="65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7"/>
      <c r="AJ62" s="59"/>
      <c r="AK62" s="60"/>
      <c r="AL62" s="60"/>
      <c r="AM62" s="60"/>
      <c r="AN62" s="61"/>
      <c r="AO62" s="71"/>
      <c r="AP62" s="72"/>
      <c r="AQ62" s="72"/>
      <c r="AR62" s="72"/>
      <c r="AS62" s="72"/>
      <c r="AT62" s="73"/>
      <c r="AU62" s="59"/>
      <c r="AV62" s="61"/>
      <c r="AW62" s="59"/>
      <c r="AX62" s="60"/>
      <c r="AY62" s="60"/>
      <c r="AZ62" s="61"/>
      <c r="BA62" s="59"/>
      <c r="BB62" s="61"/>
      <c r="BC62" s="59"/>
      <c r="BD62" s="60"/>
      <c r="BE62" s="60"/>
      <c r="BF62" s="149"/>
      <c r="BG62" s="179" t="str">
        <f>IF(AO62="","",VLOOKUP(AO62,商品一覧!C:D,2,FALSE))</f>
        <v/>
      </c>
      <c r="BH62" s="179"/>
      <c r="BI62" s="179"/>
      <c r="BJ62" s="204" t="str">
        <f t="shared" ref="BJ62" si="43">IF(AND(AU62&lt;&gt;"",BG62&lt;&gt;""),AU62*BG62,"")</f>
        <v/>
      </c>
      <c r="BK62" s="205"/>
      <c r="BL62" s="205"/>
      <c r="BM62" s="206"/>
      <c r="BN62" s="165" t="str">
        <f t="shared" ref="BN62" si="44">IF(M62="","",IF(OR(M62="北海道",M62="沖縄県"),1195,895))</f>
        <v/>
      </c>
      <c r="BO62" s="166"/>
      <c r="BP62" s="167"/>
    </row>
    <row r="63" spans="1:68" x14ac:dyDescent="0.4">
      <c r="A63" s="52"/>
      <c r="B63" s="54"/>
      <c r="C63" s="77"/>
      <c r="D63" s="78"/>
      <c r="E63" s="79"/>
      <c r="F63" s="80"/>
      <c r="G63" s="78"/>
      <c r="H63" s="79"/>
      <c r="I63" s="62"/>
      <c r="J63" s="63"/>
      <c r="K63" s="63"/>
      <c r="L63" s="64"/>
      <c r="M63" s="62"/>
      <c r="N63" s="63"/>
      <c r="O63" s="63"/>
      <c r="P63" s="64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70"/>
      <c r="AJ63" s="62"/>
      <c r="AK63" s="63"/>
      <c r="AL63" s="63"/>
      <c r="AM63" s="63"/>
      <c r="AN63" s="64"/>
      <c r="AO63" s="74"/>
      <c r="AP63" s="75"/>
      <c r="AQ63" s="75"/>
      <c r="AR63" s="75"/>
      <c r="AS63" s="75"/>
      <c r="AT63" s="76"/>
      <c r="AU63" s="62"/>
      <c r="AV63" s="64"/>
      <c r="AW63" s="62"/>
      <c r="AX63" s="63"/>
      <c r="AY63" s="63"/>
      <c r="AZ63" s="64"/>
      <c r="BA63" s="62"/>
      <c r="BB63" s="64"/>
      <c r="BC63" s="62"/>
      <c r="BD63" s="63"/>
      <c r="BE63" s="63"/>
      <c r="BF63" s="150"/>
      <c r="BG63" s="180"/>
      <c r="BH63" s="180"/>
      <c r="BI63" s="180"/>
      <c r="BJ63" s="207"/>
      <c r="BK63" s="208"/>
      <c r="BL63" s="208"/>
      <c r="BM63" s="209"/>
      <c r="BN63" s="168"/>
      <c r="BO63" s="169"/>
      <c r="BP63" s="170"/>
    </row>
    <row r="64" spans="1:68" x14ac:dyDescent="0.4">
      <c r="A64" s="52"/>
      <c r="B64" s="53">
        <v>24</v>
      </c>
      <c r="C64" s="55"/>
      <c r="D64" s="56"/>
      <c r="E64" s="57"/>
      <c r="F64" s="58"/>
      <c r="G64" s="56"/>
      <c r="H64" s="57"/>
      <c r="I64" s="59"/>
      <c r="J64" s="60"/>
      <c r="K64" s="60"/>
      <c r="L64" s="61"/>
      <c r="M64" s="59"/>
      <c r="N64" s="60"/>
      <c r="O64" s="60"/>
      <c r="P64" s="61"/>
      <c r="Q64" s="65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7"/>
      <c r="AJ64" s="59"/>
      <c r="AK64" s="60"/>
      <c r="AL64" s="60"/>
      <c r="AM64" s="60"/>
      <c r="AN64" s="61"/>
      <c r="AO64" s="71"/>
      <c r="AP64" s="72"/>
      <c r="AQ64" s="72"/>
      <c r="AR64" s="72"/>
      <c r="AS64" s="72"/>
      <c r="AT64" s="73"/>
      <c r="AU64" s="59"/>
      <c r="AV64" s="61"/>
      <c r="AW64" s="59"/>
      <c r="AX64" s="60"/>
      <c r="AY64" s="60"/>
      <c r="AZ64" s="61"/>
      <c r="BA64" s="59"/>
      <c r="BB64" s="61"/>
      <c r="BC64" s="59"/>
      <c r="BD64" s="60"/>
      <c r="BE64" s="60"/>
      <c r="BF64" s="149"/>
      <c r="BG64" s="179" t="str">
        <f>IF(AO64="","",VLOOKUP(AO64,商品一覧!C:D,2,FALSE))</f>
        <v/>
      </c>
      <c r="BH64" s="179"/>
      <c r="BI64" s="179"/>
      <c r="BJ64" s="204" t="str">
        <f t="shared" ref="BJ64" si="45">IF(AND(AU64&lt;&gt;"",BG64&lt;&gt;""),AU64*BG64,"")</f>
        <v/>
      </c>
      <c r="BK64" s="205"/>
      <c r="BL64" s="205"/>
      <c r="BM64" s="206"/>
      <c r="BN64" s="165" t="str">
        <f t="shared" ref="BN64" si="46">IF(M64="","",IF(OR(M64="北海道",M64="沖縄県"),1195,895))</f>
        <v/>
      </c>
      <c r="BO64" s="166"/>
      <c r="BP64" s="167"/>
    </row>
    <row r="65" spans="1:68" x14ac:dyDescent="0.4">
      <c r="A65" s="52"/>
      <c r="B65" s="54"/>
      <c r="C65" s="77"/>
      <c r="D65" s="78"/>
      <c r="E65" s="79"/>
      <c r="F65" s="80"/>
      <c r="G65" s="78"/>
      <c r="H65" s="79"/>
      <c r="I65" s="62"/>
      <c r="J65" s="63"/>
      <c r="K65" s="63"/>
      <c r="L65" s="64"/>
      <c r="M65" s="62"/>
      <c r="N65" s="63"/>
      <c r="O65" s="63"/>
      <c r="P65" s="64"/>
      <c r="Q65" s="68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70"/>
      <c r="AJ65" s="62"/>
      <c r="AK65" s="63"/>
      <c r="AL65" s="63"/>
      <c r="AM65" s="63"/>
      <c r="AN65" s="64"/>
      <c r="AO65" s="74"/>
      <c r="AP65" s="75"/>
      <c r="AQ65" s="75"/>
      <c r="AR65" s="75"/>
      <c r="AS65" s="75"/>
      <c r="AT65" s="76"/>
      <c r="AU65" s="62"/>
      <c r="AV65" s="64"/>
      <c r="AW65" s="62"/>
      <c r="AX65" s="63"/>
      <c r="AY65" s="63"/>
      <c r="AZ65" s="64"/>
      <c r="BA65" s="62"/>
      <c r="BB65" s="64"/>
      <c r="BC65" s="62"/>
      <c r="BD65" s="63"/>
      <c r="BE65" s="63"/>
      <c r="BF65" s="150"/>
      <c r="BG65" s="180"/>
      <c r="BH65" s="180"/>
      <c r="BI65" s="180"/>
      <c r="BJ65" s="207"/>
      <c r="BK65" s="208"/>
      <c r="BL65" s="208"/>
      <c r="BM65" s="209"/>
      <c r="BN65" s="168"/>
      <c r="BO65" s="169"/>
      <c r="BP65" s="170"/>
    </row>
    <row r="66" spans="1:68" x14ac:dyDescent="0.4">
      <c r="A66" s="52"/>
      <c r="B66" s="53">
        <v>25</v>
      </c>
      <c r="C66" s="55"/>
      <c r="D66" s="56"/>
      <c r="E66" s="57"/>
      <c r="F66" s="58"/>
      <c r="G66" s="56"/>
      <c r="H66" s="57"/>
      <c r="I66" s="59"/>
      <c r="J66" s="60"/>
      <c r="K66" s="60"/>
      <c r="L66" s="61"/>
      <c r="M66" s="59"/>
      <c r="N66" s="60"/>
      <c r="O66" s="60"/>
      <c r="P66" s="61"/>
      <c r="Q66" s="65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7"/>
      <c r="AJ66" s="59"/>
      <c r="AK66" s="60"/>
      <c r="AL66" s="60"/>
      <c r="AM66" s="60"/>
      <c r="AN66" s="61"/>
      <c r="AO66" s="71"/>
      <c r="AP66" s="72"/>
      <c r="AQ66" s="72"/>
      <c r="AR66" s="72"/>
      <c r="AS66" s="72"/>
      <c r="AT66" s="73"/>
      <c r="AU66" s="59"/>
      <c r="AV66" s="61"/>
      <c r="AW66" s="59"/>
      <c r="AX66" s="60"/>
      <c r="AY66" s="60"/>
      <c r="AZ66" s="61"/>
      <c r="BA66" s="59"/>
      <c r="BB66" s="61"/>
      <c r="BC66" s="59"/>
      <c r="BD66" s="60"/>
      <c r="BE66" s="60"/>
      <c r="BF66" s="149"/>
      <c r="BG66" s="179" t="str">
        <f>IF(AO66="","",VLOOKUP(AO66,商品一覧!C:D,2,FALSE))</f>
        <v/>
      </c>
      <c r="BH66" s="179"/>
      <c r="BI66" s="179"/>
      <c r="BJ66" s="204" t="str">
        <f t="shared" ref="BJ66" si="47">IF(AND(AU66&lt;&gt;"",BG66&lt;&gt;""),AU66*BG66,"")</f>
        <v/>
      </c>
      <c r="BK66" s="205"/>
      <c r="BL66" s="205"/>
      <c r="BM66" s="206"/>
      <c r="BN66" s="165" t="str">
        <f t="shared" ref="BN66" si="48">IF(M66="","",IF(OR(M66="北海道",M66="沖縄県"),1195,895))</f>
        <v/>
      </c>
      <c r="BO66" s="166"/>
      <c r="BP66" s="167"/>
    </row>
    <row r="67" spans="1:68" x14ac:dyDescent="0.4">
      <c r="A67" s="52"/>
      <c r="B67" s="54"/>
      <c r="C67" s="77"/>
      <c r="D67" s="78"/>
      <c r="E67" s="79"/>
      <c r="F67" s="80"/>
      <c r="G67" s="78"/>
      <c r="H67" s="79"/>
      <c r="I67" s="62"/>
      <c r="J67" s="63"/>
      <c r="K67" s="63"/>
      <c r="L67" s="64"/>
      <c r="M67" s="62"/>
      <c r="N67" s="63"/>
      <c r="O67" s="63"/>
      <c r="P67" s="64"/>
      <c r="Q67" s="68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70"/>
      <c r="AJ67" s="62"/>
      <c r="AK67" s="63"/>
      <c r="AL67" s="63"/>
      <c r="AM67" s="63"/>
      <c r="AN67" s="64"/>
      <c r="AO67" s="74"/>
      <c r="AP67" s="75"/>
      <c r="AQ67" s="75"/>
      <c r="AR67" s="75"/>
      <c r="AS67" s="75"/>
      <c r="AT67" s="76"/>
      <c r="AU67" s="62"/>
      <c r="AV67" s="64"/>
      <c r="AW67" s="62"/>
      <c r="AX67" s="63"/>
      <c r="AY67" s="63"/>
      <c r="AZ67" s="64"/>
      <c r="BA67" s="62"/>
      <c r="BB67" s="64"/>
      <c r="BC67" s="62"/>
      <c r="BD67" s="63"/>
      <c r="BE67" s="63"/>
      <c r="BF67" s="150"/>
      <c r="BG67" s="180"/>
      <c r="BH67" s="180"/>
      <c r="BI67" s="180"/>
      <c r="BJ67" s="207"/>
      <c r="BK67" s="208"/>
      <c r="BL67" s="208"/>
      <c r="BM67" s="209"/>
      <c r="BN67" s="168"/>
      <c r="BO67" s="169"/>
      <c r="BP67" s="170"/>
    </row>
    <row r="68" spans="1:68" x14ac:dyDescent="0.4">
      <c r="A68" s="52"/>
      <c r="B68" s="53">
        <v>26</v>
      </c>
      <c r="C68" s="55"/>
      <c r="D68" s="56"/>
      <c r="E68" s="57"/>
      <c r="F68" s="58"/>
      <c r="G68" s="56"/>
      <c r="H68" s="57"/>
      <c r="I68" s="59"/>
      <c r="J68" s="60"/>
      <c r="K68" s="60"/>
      <c r="L68" s="61"/>
      <c r="M68" s="59"/>
      <c r="N68" s="60"/>
      <c r="O68" s="60"/>
      <c r="P68" s="61"/>
      <c r="Q68" s="65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7"/>
      <c r="AJ68" s="59"/>
      <c r="AK68" s="60"/>
      <c r="AL68" s="60"/>
      <c r="AM68" s="60"/>
      <c r="AN68" s="61"/>
      <c r="AO68" s="71"/>
      <c r="AP68" s="72"/>
      <c r="AQ68" s="72"/>
      <c r="AR68" s="72"/>
      <c r="AS68" s="72"/>
      <c r="AT68" s="73"/>
      <c r="AU68" s="59"/>
      <c r="AV68" s="61"/>
      <c r="AW68" s="59"/>
      <c r="AX68" s="60"/>
      <c r="AY68" s="60"/>
      <c r="AZ68" s="61"/>
      <c r="BA68" s="59"/>
      <c r="BB68" s="61"/>
      <c r="BC68" s="59"/>
      <c r="BD68" s="60"/>
      <c r="BE68" s="60"/>
      <c r="BF68" s="149"/>
      <c r="BG68" s="179" t="str">
        <f>IF(AO68="","",VLOOKUP(AO68,商品一覧!C:D,2,FALSE))</f>
        <v/>
      </c>
      <c r="BH68" s="179"/>
      <c r="BI68" s="179"/>
      <c r="BJ68" s="204" t="str">
        <f t="shared" ref="BJ68" si="49">IF(AND(AU68&lt;&gt;"",BG68&lt;&gt;""),AU68*BG68,"")</f>
        <v/>
      </c>
      <c r="BK68" s="205"/>
      <c r="BL68" s="205"/>
      <c r="BM68" s="206"/>
      <c r="BN68" s="165" t="str">
        <f t="shared" ref="BN68" si="50">IF(M68="","",IF(OR(M68="北海道",M68="沖縄県"),1195,895))</f>
        <v/>
      </c>
      <c r="BO68" s="166"/>
      <c r="BP68" s="167"/>
    </row>
    <row r="69" spans="1:68" x14ac:dyDescent="0.4">
      <c r="A69" s="52"/>
      <c r="B69" s="54"/>
      <c r="C69" s="77"/>
      <c r="D69" s="78"/>
      <c r="E69" s="79"/>
      <c r="F69" s="80"/>
      <c r="G69" s="78"/>
      <c r="H69" s="79"/>
      <c r="I69" s="62"/>
      <c r="J69" s="63"/>
      <c r="K69" s="63"/>
      <c r="L69" s="64"/>
      <c r="M69" s="62"/>
      <c r="N69" s="63"/>
      <c r="O69" s="63"/>
      <c r="P69" s="64"/>
      <c r="Q69" s="68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70"/>
      <c r="AJ69" s="62"/>
      <c r="AK69" s="63"/>
      <c r="AL69" s="63"/>
      <c r="AM69" s="63"/>
      <c r="AN69" s="64"/>
      <c r="AO69" s="74"/>
      <c r="AP69" s="75"/>
      <c r="AQ69" s="75"/>
      <c r="AR69" s="75"/>
      <c r="AS69" s="75"/>
      <c r="AT69" s="76"/>
      <c r="AU69" s="62"/>
      <c r="AV69" s="64"/>
      <c r="AW69" s="62"/>
      <c r="AX69" s="63"/>
      <c r="AY69" s="63"/>
      <c r="AZ69" s="64"/>
      <c r="BA69" s="62"/>
      <c r="BB69" s="64"/>
      <c r="BC69" s="62"/>
      <c r="BD69" s="63"/>
      <c r="BE69" s="63"/>
      <c r="BF69" s="150"/>
      <c r="BG69" s="180"/>
      <c r="BH69" s="180"/>
      <c r="BI69" s="180"/>
      <c r="BJ69" s="207"/>
      <c r="BK69" s="208"/>
      <c r="BL69" s="208"/>
      <c r="BM69" s="209"/>
      <c r="BN69" s="168"/>
      <c r="BO69" s="169"/>
      <c r="BP69" s="170"/>
    </row>
    <row r="70" spans="1:68" x14ac:dyDescent="0.4">
      <c r="A70" s="52"/>
      <c r="B70" s="53">
        <v>27</v>
      </c>
      <c r="C70" s="55"/>
      <c r="D70" s="56"/>
      <c r="E70" s="57"/>
      <c r="F70" s="58"/>
      <c r="G70" s="56"/>
      <c r="H70" s="57"/>
      <c r="I70" s="59"/>
      <c r="J70" s="60"/>
      <c r="K70" s="60"/>
      <c r="L70" s="61"/>
      <c r="M70" s="59"/>
      <c r="N70" s="60"/>
      <c r="O70" s="60"/>
      <c r="P70" s="61"/>
      <c r="Q70" s="65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7"/>
      <c r="AJ70" s="59"/>
      <c r="AK70" s="60"/>
      <c r="AL70" s="60"/>
      <c r="AM70" s="60"/>
      <c r="AN70" s="61"/>
      <c r="AO70" s="71"/>
      <c r="AP70" s="72"/>
      <c r="AQ70" s="72"/>
      <c r="AR70" s="72"/>
      <c r="AS70" s="72"/>
      <c r="AT70" s="73"/>
      <c r="AU70" s="59"/>
      <c r="AV70" s="61"/>
      <c r="AW70" s="59"/>
      <c r="AX70" s="60"/>
      <c r="AY70" s="60"/>
      <c r="AZ70" s="61"/>
      <c r="BA70" s="59"/>
      <c r="BB70" s="61"/>
      <c r="BC70" s="59"/>
      <c r="BD70" s="60"/>
      <c r="BE70" s="60"/>
      <c r="BF70" s="149"/>
      <c r="BG70" s="179" t="str">
        <f>IF(AO70="","",VLOOKUP(AO70,商品一覧!C:D,2,FALSE))</f>
        <v/>
      </c>
      <c r="BH70" s="179"/>
      <c r="BI70" s="179"/>
      <c r="BJ70" s="204" t="str">
        <f t="shared" ref="BJ70" si="51">IF(AND(AU70&lt;&gt;"",BG70&lt;&gt;""),AU70*BG70,"")</f>
        <v/>
      </c>
      <c r="BK70" s="205"/>
      <c r="BL70" s="205"/>
      <c r="BM70" s="206"/>
      <c r="BN70" s="165" t="str">
        <f t="shared" ref="BN70" si="52">IF(M70="","",IF(OR(M70="北海道",M70="沖縄県"),1195,895))</f>
        <v/>
      </c>
      <c r="BO70" s="166"/>
      <c r="BP70" s="167"/>
    </row>
    <row r="71" spans="1:68" x14ac:dyDescent="0.4">
      <c r="A71" s="52"/>
      <c r="B71" s="54"/>
      <c r="C71" s="77"/>
      <c r="D71" s="78"/>
      <c r="E71" s="79"/>
      <c r="F71" s="80"/>
      <c r="G71" s="78"/>
      <c r="H71" s="79"/>
      <c r="I71" s="62"/>
      <c r="J71" s="63"/>
      <c r="K71" s="63"/>
      <c r="L71" s="64"/>
      <c r="M71" s="62"/>
      <c r="N71" s="63"/>
      <c r="O71" s="63"/>
      <c r="P71" s="64"/>
      <c r="Q71" s="68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70"/>
      <c r="AJ71" s="62"/>
      <c r="AK71" s="63"/>
      <c r="AL71" s="63"/>
      <c r="AM71" s="63"/>
      <c r="AN71" s="64"/>
      <c r="AO71" s="74"/>
      <c r="AP71" s="75"/>
      <c r="AQ71" s="75"/>
      <c r="AR71" s="75"/>
      <c r="AS71" s="75"/>
      <c r="AT71" s="76"/>
      <c r="AU71" s="62"/>
      <c r="AV71" s="64"/>
      <c r="AW71" s="62"/>
      <c r="AX71" s="63"/>
      <c r="AY71" s="63"/>
      <c r="AZ71" s="64"/>
      <c r="BA71" s="62"/>
      <c r="BB71" s="64"/>
      <c r="BC71" s="62"/>
      <c r="BD71" s="63"/>
      <c r="BE71" s="63"/>
      <c r="BF71" s="150"/>
      <c r="BG71" s="180"/>
      <c r="BH71" s="180"/>
      <c r="BI71" s="180"/>
      <c r="BJ71" s="207"/>
      <c r="BK71" s="208"/>
      <c r="BL71" s="208"/>
      <c r="BM71" s="209"/>
      <c r="BN71" s="168"/>
      <c r="BO71" s="169"/>
      <c r="BP71" s="170"/>
    </row>
    <row r="72" spans="1:68" x14ac:dyDescent="0.4">
      <c r="A72" s="52"/>
      <c r="B72" s="53">
        <v>28</v>
      </c>
      <c r="C72" s="55"/>
      <c r="D72" s="56"/>
      <c r="E72" s="57"/>
      <c r="F72" s="58"/>
      <c r="G72" s="56"/>
      <c r="H72" s="57"/>
      <c r="I72" s="59"/>
      <c r="J72" s="60"/>
      <c r="K72" s="60"/>
      <c r="L72" s="61"/>
      <c r="M72" s="59"/>
      <c r="N72" s="60"/>
      <c r="O72" s="60"/>
      <c r="P72" s="61"/>
      <c r="Q72" s="65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7"/>
      <c r="AJ72" s="59"/>
      <c r="AK72" s="60"/>
      <c r="AL72" s="60"/>
      <c r="AM72" s="60"/>
      <c r="AN72" s="61"/>
      <c r="AO72" s="71"/>
      <c r="AP72" s="72"/>
      <c r="AQ72" s="72"/>
      <c r="AR72" s="72"/>
      <c r="AS72" s="72"/>
      <c r="AT72" s="73"/>
      <c r="AU72" s="59"/>
      <c r="AV72" s="61"/>
      <c r="AW72" s="59"/>
      <c r="AX72" s="60"/>
      <c r="AY72" s="60"/>
      <c r="AZ72" s="61"/>
      <c r="BA72" s="59"/>
      <c r="BB72" s="61"/>
      <c r="BC72" s="59"/>
      <c r="BD72" s="60"/>
      <c r="BE72" s="60"/>
      <c r="BF72" s="149"/>
      <c r="BG72" s="179" t="str">
        <f>IF(AO72="","",VLOOKUP(AO72,商品一覧!C:D,2,FALSE))</f>
        <v/>
      </c>
      <c r="BH72" s="179"/>
      <c r="BI72" s="179"/>
      <c r="BJ72" s="204" t="str">
        <f t="shared" ref="BJ72" si="53">IF(AND(AU72&lt;&gt;"",BG72&lt;&gt;""),AU72*BG72,"")</f>
        <v/>
      </c>
      <c r="BK72" s="205"/>
      <c r="BL72" s="205"/>
      <c r="BM72" s="206"/>
      <c r="BN72" s="165" t="str">
        <f t="shared" ref="BN72" si="54">IF(M72="","",IF(OR(M72="北海道",M72="沖縄県"),1195,895))</f>
        <v/>
      </c>
      <c r="BO72" s="166"/>
      <c r="BP72" s="167"/>
    </row>
    <row r="73" spans="1:68" x14ac:dyDescent="0.4">
      <c r="A73" s="52"/>
      <c r="B73" s="54"/>
      <c r="C73" s="77"/>
      <c r="D73" s="78"/>
      <c r="E73" s="79"/>
      <c r="F73" s="80"/>
      <c r="G73" s="78"/>
      <c r="H73" s="79"/>
      <c r="I73" s="62"/>
      <c r="J73" s="63"/>
      <c r="K73" s="63"/>
      <c r="L73" s="64"/>
      <c r="M73" s="62"/>
      <c r="N73" s="63"/>
      <c r="O73" s="63"/>
      <c r="P73" s="64"/>
      <c r="Q73" s="68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70"/>
      <c r="AJ73" s="62"/>
      <c r="AK73" s="63"/>
      <c r="AL73" s="63"/>
      <c r="AM73" s="63"/>
      <c r="AN73" s="64"/>
      <c r="AO73" s="74"/>
      <c r="AP73" s="75"/>
      <c r="AQ73" s="75"/>
      <c r="AR73" s="75"/>
      <c r="AS73" s="75"/>
      <c r="AT73" s="76"/>
      <c r="AU73" s="62"/>
      <c r="AV73" s="64"/>
      <c r="AW73" s="62"/>
      <c r="AX73" s="63"/>
      <c r="AY73" s="63"/>
      <c r="AZ73" s="64"/>
      <c r="BA73" s="62"/>
      <c r="BB73" s="64"/>
      <c r="BC73" s="62"/>
      <c r="BD73" s="63"/>
      <c r="BE73" s="63"/>
      <c r="BF73" s="150"/>
      <c r="BG73" s="180"/>
      <c r="BH73" s="180"/>
      <c r="BI73" s="180"/>
      <c r="BJ73" s="207"/>
      <c r="BK73" s="208"/>
      <c r="BL73" s="208"/>
      <c r="BM73" s="209"/>
      <c r="BN73" s="168"/>
      <c r="BO73" s="169"/>
      <c r="BP73" s="170"/>
    </row>
    <row r="74" spans="1:68" x14ac:dyDescent="0.4">
      <c r="A74" s="52"/>
      <c r="B74" s="53">
        <v>29</v>
      </c>
      <c r="C74" s="55"/>
      <c r="D74" s="56"/>
      <c r="E74" s="57"/>
      <c r="F74" s="58"/>
      <c r="G74" s="56"/>
      <c r="H74" s="57"/>
      <c r="I74" s="59"/>
      <c r="J74" s="60"/>
      <c r="K74" s="60"/>
      <c r="L74" s="61"/>
      <c r="M74" s="59"/>
      <c r="N74" s="60"/>
      <c r="O74" s="60"/>
      <c r="P74" s="61"/>
      <c r="Q74" s="65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7"/>
      <c r="AJ74" s="59"/>
      <c r="AK74" s="60"/>
      <c r="AL74" s="60"/>
      <c r="AM74" s="60"/>
      <c r="AN74" s="61"/>
      <c r="AO74" s="71"/>
      <c r="AP74" s="72"/>
      <c r="AQ74" s="72"/>
      <c r="AR74" s="72"/>
      <c r="AS74" s="72"/>
      <c r="AT74" s="73"/>
      <c r="AU74" s="59"/>
      <c r="AV74" s="61"/>
      <c r="AW74" s="59"/>
      <c r="AX74" s="60"/>
      <c r="AY74" s="60"/>
      <c r="AZ74" s="61"/>
      <c r="BA74" s="59"/>
      <c r="BB74" s="61"/>
      <c r="BC74" s="59"/>
      <c r="BD74" s="60"/>
      <c r="BE74" s="60"/>
      <c r="BF74" s="149"/>
      <c r="BG74" s="179" t="str">
        <f>IF(AO74="","",VLOOKUP(AO74,商品一覧!C:D,2,FALSE))</f>
        <v/>
      </c>
      <c r="BH74" s="179"/>
      <c r="BI74" s="179"/>
      <c r="BJ74" s="204" t="str">
        <f t="shared" ref="BJ74" si="55">IF(AND(AU74&lt;&gt;"",BG74&lt;&gt;""),AU74*BG74,"")</f>
        <v/>
      </c>
      <c r="BK74" s="205"/>
      <c r="BL74" s="205"/>
      <c r="BM74" s="206"/>
      <c r="BN74" s="165" t="str">
        <f t="shared" ref="BN74" si="56">IF(M74="","",IF(OR(M74="北海道",M74="沖縄県"),1195,895))</f>
        <v/>
      </c>
      <c r="BO74" s="166"/>
      <c r="BP74" s="167"/>
    </row>
    <row r="75" spans="1:68" x14ac:dyDescent="0.4">
      <c r="A75" s="52"/>
      <c r="B75" s="54"/>
      <c r="C75" s="77"/>
      <c r="D75" s="78"/>
      <c r="E75" s="79"/>
      <c r="F75" s="80"/>
      <c r="G75" s="78"/>
      <c r="H75" s="79"/>
      <c r="I75" s="62"/>
      <c r="J75" s="63"/>
      <c r="K75" s="63"/>
      <c r="L75" s="64"/>
      <c r="M75" s="62"/>
      <c r="N75" s="63"/>
      <c r="O75" s="63"/>
      <c r="P75" s="64"/>
      <c r="Q75" s="68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70"/>
      <c r="AJ75" s="62"/>
      <c r="AK75" s="63"/>
      <c r="AL75" s="63"/>
      <c r="AM75" s="63"/>
      <c r="AN75" s="64"/>
      <c r="AO75" s="74"/>
      <c r="AP75" s="75"/>
      <c r="AQ75" s="75"/>
      <c r="AR75" s="75"/>
      <c r="AS75" s="75"/>
      <c r="AT75" s="76"/>
      <c r="AU75" s="62"/>
      <c r="AV75" s="64"/>
      <c r="AW75" s="62"/>
      <c r="AX75" s="63"/>
      <c r="AY75" s="63"/>
      <c r="AZ75" s="64"/>
      <c r="BA75" s="62"/>
      <c r="BB75" s="64"/>
      <c r="BC75" s="62"/>
      <c r="BD75" s="63"/>
      <c r="BE75" s="63"/>
      <c r="BF75" s="150"/>
      <c r="BG75" s="180"/>
      <c r="BH75" s="180"/>
      <c r="BI75" s="180"/>
      <c r="BJ75" s="207"/>
      <c r="BK75" s="208"/>
      <c r="BL75" s="208"/>
      <c r="BM75" s="209"/>
      <c r="BN75" s="168"/>
      <c r="BO75" s="169"/>
      <c r="BP75" s="170"/>
    </row>
    <row r="76" spans="1:68" x14ac:dyDescent="0.4">
      <c r="A76" s="52"/>
      <c r="B76" s="53">
        <v>30</v>
      </c>
      <c r="C76" s="55"/>
      <c r="D76" s="56"/>
      <c r="E76" s="57"/>
      <c r="F76" s="58"/>
      <c r="G76" s="56"/>
      <c r="H76" s="57"/>
      <c r="I76" s="59"/>
      <c r="J76" s="60"/>
      <c r="K76" s="60"/>
      <c r="L76" s="61"/>
      <c r="M76" s="59"/>
      <c r="N76" s="60"/>
      <c r="O76" s="60"/>
      <c r="P76" s="61"/>
      <c r="Q76" s="65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7"/>
      <c r="AJ76" s="59"/>
      <c r="AK76" s="60"/>
      <c r="AL76" s="60"/>
      <c r="AM76" s="60"/>
      <c r="AN76" s="61"/>
      <c r="AO76" s="71"/>
      <c r="AP76" s="72"/>
      <c r="AQ76" s="72"/>
      <c r="AR76" s="72"/>
      <c r="AS76" s="72"/>
      <c r="AT76" s="73"/>
      <c r="AU76" s="59"/>
      <c r="AV76" s="61"/>
      <c r="AW76" s="59"/>
      <c r="AX76" s="60"/>
      <c r="AY76" s="60"/>
      <c r="AZ76" s="61"/>
      <c r="BA76" s="59"/>
      <c r="BB76" s="61"/>
      <c r="BC76" s="59"/>
      <c r="BD76" s="60"/>
      <c r="BE76" s="60"/>
      <c r="BF76" s="149"/>
      <c r="BG76" s="242" t="str">
        <f>IF(AO76="","",VLOOKUP(AO76,商品一覧!C:D,2,FALSE))</f>
        <v/>
      </c>
      <c r="BH76" s="179"/>
      <c r="BI76" s="243"/>
      <c r="BJ76" s="204" t="str">
        <f t="shared" ref="BJ76" si="57">IF(AND(AU76&lt;&gt;"",BG76&lt;&gt;""),AU76*BG76,"")</f>
        <v/>
      </c>
      <c r="BK76" s="205"/>
      <c r="BL76" s="205"/>
      <c r="BM76" s="206"/>
      <c r="BN76" s="165" t="str">
        <f t="shared" ref="BN76" si="58">IF(M76="","",IF(OR(M76="北海道",M76="沖縄県"),1195,895))</f>
        <v/>
      </c>
      <c r="BO76" s="166"/>
      <c r="BP76" s="167"/>
    </row>
    <row r="77" spans="1:68" ht="19.5" thickBot="1" x14ac:dyDescent="0.45">
      <c r="A77" s="52"/>
      <c r="B77" s="241"/>
      <c r="C77" s="237"/>
      <c r="D77" s="238"/>
      <c r="E77" s="239"/>
      <c r="F77" s="240"/>
      <c r="G77" s="238"/>
      <c r="H77" s="239"/>
      <c r="I77" s="247"/>
      <c r="J77" s="248"/>
      <c r="K77" s="248"/>
      <c r="L77" s="249"/>
      <c r="M77" s="247"/>
      <c r="N77" s="248"/>
      <c r="O77" s="248"/>
      <c r="P77" s="249"/>
      <c r="Q77" s="250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2"/>
      <c r="AJ77" s="247"/>
      <c r="AK77" s="248"/>
      <c r="AL77" s="248"/>
      <c r="AM77" s="248"/>
      <c r="AN77" s="249"/>
      <c r="AO77" s="253"/>
      <c r="AP77" s="254"/>
      <c r="AQ77" s="254"/>
      <c r="AR77" s="254"/>
      <c r="AS77" s="254"/>
      <c r="AT77" s="255"/>
      <c r="AU77" s="247"/>
      <c r="AV77" s="249"/>
      <c r="AW77" s="247"/>
      <c r="AX77" s="248"/>
      <c r="AY77" s="248"/>
      <c r="AZ77" s="249"/>
      <c r="BA77" s="247"/>
      <c r="BB77" s="249"/>
      <c r="BC77" s="247"/>
      <c r="BD77" s="248"/>
      <c r="BE77" s="248"/>
      <c r="BF77" s="256"/>
      <c r="BG77" s="244"/>
      <c r="BH77" s="245"/>
      <c r="BI77" s="246"/>
      <c r="BJ77" s="231"/>
      <c r="BK77" s="232"/>
      <c r="BL77" s="232"/>
      <c r="BM77" s="233"/>
      <c r="BN77" s="234"/>
      <c r="BO77" s="235"/>
      <c r="BP77" s="236"/>
    </row>
  </sheetData>
  <sheetProtection algorithmName="SHA-512" hashValue="j9OJL7edVr7wx46EUy0aksk7iIGv5LpysHu5SFn/z95B+F6wa/G2fqEKmoMSLqc4bzNUZjWaTwhID9vF3ORRrQ==" saltValue="g34jcaIk2ZCQt+Cys/3ILQ==" spinCount="100000" sheet="1" objects="1" scenarios="1"/>
  <mergeCells count="596">
    <mergeCell ref="BG76:BI77"/>
    <mergeCell ref="I76:L77"/>
    <mergeCell ref="M76:P77"/>
    <mergeCell ref="Q76:AI77"/>
    <mergeCell ref="AJ76:AN77"/>
    <mergeCell ref="AO76:AT77"/>
    <mergeCell ref="AU76:AV77"/>
    <mergeCell ref="AW76:AZ77"/>
    <mergeCell ref="BA76:BB77"/>
    <mergeCell ref="BC76:BF77"/>
    <mergeCell ref="BJ76:BM77"/>
    <mergeCell ref="BN76:BP77"/>
    <mergeCell ref="C77:E77"/>
    <mergeCell ref="B74:B75"/>
    <mergeCell ref="C74:E74"/>
    <mergeCell ref="F74:H74"/>
    <mergeCell ref="I74:L75"/>
    <mergeCell ref="M74:P75"/>
    <mergeCell ref="Q74:AI75"/>
    <mergeCell ref="AJ74:AN75"/>
    <mergeCell ref="AO74:AT75"/>
    <mergeCell ref="AU74:AV75"/>
    <mergeCell ref="F77:H77"/>
    <mergeCell ref="AW74:AZ75"/>
    <mergeCell ref="BA74:BB75"/>
    <mergeCell ref="BC74:BF75"/>
    <mergeCell ref="BG74:BI75"/>
    <mergeCell ref="BJ74:BM75"/>
    <mergeCell ref="BN74:BP75"/>
    <mergeCell ref="C75:E75"/>
    <mergeCell ref="F75:H75"/>
    <mergeCell ref="B76:B77"/>
    <mergeCell ref="C76:E76"/>
    <mergeCell ref="F76:H76"/>
    <mergeCell ref="BJ72:BM73"/>
    <mergeCell ref="BN72:BP73"/>
    <mergeCell ref="C73:E73"/>
    <mergeCell ref="F73:H73"/>
    <mergeCell ref="F71:H71"/>
    <mergeCell ref="B72:B73"/>
    <mergeCell ref="C72:E72"/>
    <mergeCell ref="F72:H72"/>
    <mergeCell ref="I72:L73"/>
    <mergeCell ref="M72:P73"/>
    <mergeCell ref="Q72:AI73"/>
    <mergeCell ref="AJ72:AN73"/>
    <mergeCell ref="AO72:AT73"/>
    <mergeCell ref="AU72:AV73"/>
    <mergeCell ref="AW72:AZ73"/>
    <mergeCell ref="BA72:BB73"/>
    <mergeCell ref="BC72:BF73"/>
    <mergeCell ref="BG72:BI73"/>
    <mergeCell ref="AW70:AZ71"/>
    <mergeCell ref="BA70:BB71"/>
    <mergeCell ref="BC70:BF71"/>
    <mergeCell ref="BG70:BI71"/>
    <mergeCell ref="BJ70:BM71"/>
    <mergeCell ref="BN70:BP71"/>
    <mergeCell ref="C71:E71"/>
    <mergeCell ref="B68:B69"/>
    <mergeCell ref="C68:E68"/>
    <mergeCell ref="F68:H68"/>
    <mergeCell ref="I68:L69"/>
    <mergeCell ref="AW68:AZ69"/>
    <mergeCell ref="BA68:BB69"/>
    <mergeCell ref="BC68:BF69"/>
    <mergeCell ref="BG68:BI69"/>
    <mergeCell ref="M68:P69"/>
    <mergeCell ref="Q68:AI69"/>
    <mergeCell ref="AJ68:AN69"/>
    <mergeCell ref="AO68:AT69"/>
    <mergeCell ref="B70:B71"/>
    <mergeCell ref="C70:E70"/>
    <mergeCell ref="F70:H70"/>
    <mergeCell ref="I70:L71"/>
    <mergeCell ref="M70:P71"/>
    <mergeCell ref="Q70:AI71"/>
    <mergeCell ref="AJ70:AN71"/>
    <mergeCell ref="AO70:AT71"/>
    <mergeCell ref="AU70:AV71"/>
    <mergeCell ref="AU68:AV69"/>
    <mergeCell ref="BJ68:BM69"/>
    <mergeCell ref="BN68:BP69"/>
    <mergeCell ref="C69:E69"/>
    <mergeCell ref="F69:H69"/>
    <mergeCell ref="F65:H65"/>
    <mergeCell ref="B66:B67"/>
    <mergeCell ref="C66:E66"/>
    <mergeCell ref="F66:H66"/>
    <mergeCell ref="I66:L67"/>
    <mergeCell ref="M66:P67"/>
    <mergeCell ref="Q66:AI67"/>
    <mergeCell ref="AJ66:AN67"/>
    <mergeCell ref="AO66:AT67"/>
    <mergeCell ref="AU66:AV67"/>
    <mergeCell ref="AW66:AZ67"/>
    <mergeCell ref="BA66:BB67"/>
    <mergeCell ref="BC66:BF67"/>
    <mergeCell ref="BG66:BI67"/>
    <mergeCell ref="BJ66:BM67"/>
    <mergeCell ref="BN66:BP67"/>
    <mergeCell ref="C67:E67"/>
    <mergeCell ref="F67:H67"/>
    <mergeCell ref="AW62:AZ63"/>
    <mergeCell ref="BA62:BB63"/>
    <mergeCell ref="BC62:BF63"/>
    <mergeCell ref="BG62:BI63"/>
    <mergeCell ref="BJ62:BM63"/>
    <mergeCell ref="BN62:BP63"/>
    <mergeCell ref="C63:E63"/>
    <mergeCell ref="F63:H63"/>
    <mergeCell ref="B64:B65"/>
    <mergeCell ref="C64:E64"/>
    <mergeCell ref="F64:H64"/>
    <mergeCell ref="I64:L65"/>
    <mergeCell ref="M64:P65"/>
    <mergeCell ref="Q64:AI65"/>
    <mergeCell ref="AJ64:AN65"/>
    <mergeCell ref="AO64:AT65"/>
    <mergeCell ref="AU64:AV65"/>
    <mergeCell ref="AW64:AZ65"/>
    <mergeCell ref="BA64:BB65"/>
    <mergeCell ref="BC64:BF65"/>
    <mergeCell ref="BG64:BI65"/>
    <mergeCell ref="BJ64:BM65"/>
    <mergeCell ref="BN64:BP65"/>
    <mergeCell ref="C65:E65"/>
    <mergeCell ref="B62:B63"/>
    <mergeCell ref="C62:E62"/>
    <mergeCell ref="F62:H62"/>
    <mergeCell ref="I62:L63"/>
    <mergeCell ref="M62:P63"/>
    <mergeCell ref="Q62:AI63"/>
    <mergeCell ref="AJ62:AN63"/>
    <mergeCell ref="AO62:AT63"/>
    <mergeCell ref="AU62:AV63"/>
    <mergeCell ref="BN58:BP59"/>
    <mergeCell ref="C59:E59"/>
    <mergeCell ref="F59:H59"/>
    <mergeCell ref="A60:A61"/>
    <mergeCell ref="B60:B61"/>
    <mergeCell ref="C60:E60"/>
    <mergeCell ref="F60:H60"/>
    <mergeCell ref="I60:L61"/>
    <mergeCell ref="M60:P61"/>
    <mergeCell ref="Q60:AI61"/>
    <mergeCell ref="AJ60:AN61"/>
    <mergeCell ref="AO60:AT61"/>
    <mergeCell ref="AU60:AV61"/>
    <mergeCell ref="AW60:AZ61"/>
    <mergeCell ref="BA60:BB61"/>
    <mergeCell ref="BC60:BF61"/>
    <mergeCell ref="BG60:BI61"/>
    <mergeCell ref="BJ60:BM61"/>
    <mergeCell ref="BN60:BP61"/>
    <mergeCell ref="C61:E61"/>
    <mergeCell ref="F61:H61"/>
    <mergeCell ref="BJ54:BM55"/>
    <mergeCell ref="A58:A59"/>
    <mergeCell ref="B58:B59"/>
    <mergeCell ref="C58:E58"/>
    <mergeCell ref="F58:H58"/>
    <mergeCell ref="I58:L59"/>
    <mergeCell ref="M58:P59"/>
    <mergeCell ref="Q58:AI59"/>
    <mergeCell ref="AJ58:AN59"/>
    <mergeCell ref="AO58:AT59"/>
    <mergeCell ref="AU58:AV59"/>
    <mergeCell ref="AW58:AZ59"/>
    <mergeCell ref="BA58:BB59"/>
    <mergeCell ref="BC58:BF59"/>
    <mergeCell ref="BG58:BI59"/>
    <mergeCell ref="BJ58:BM59"/>
    <mergeCell ref="BA56:BB57"/>
    <mergeCell ref="BG54:BI55"/>
    <mergeCell ref="BG56:BI57"/>
    <mergeCell ref="AO56:AT57"/>
    <mergeCell ref="AU56:AV57"/>
    <mergeCell ref="AW56:AZ57"/>
    <mergeCell ref="AJ54:AN55"/>
    <mergeCell ref="AO54:AT55"/>
    <mergeCell ref="BJ36:BM37"/>
    <mergeCell ref="BJ38:BM39"/>
    <mergeCell ref="BJ40:BM41"/>
    <mergeCell ref="BJ42:BM43"/>
    <mergeCell ref="BJ44:BM45"/>
    <mergeCell ref="BJ46:BM47"/>
    <mergeCell ref="BJ48:BM49"/>
    <mergeCell ref="BJ50:BM51"/>
    <mergeCell ref="BJ52:BM53"/>
    <mergeCell ref="BJ18:BM19"/>
    <mergeCell ref="BJ20:BM21"/>
    <mergeCell ref="BJ22:BM23"/>
    <mergeCell ref="BJ24:BM25"/>
    <mergeCell ref="BJ26:BM27"/>
    <mergeCell ref="BJ28:BM29"/>
    <mergeCell ref="BJ30:BM31"/>
    <mergeCell ref="BJ32:BM33"/>
    <mergeCell ref="BJ34:BM35"/>
    <mergeCell ref="BA38:BB39"/>
    <mergeCell ref="BG52:BI53"/>
    <mergeCell ref="AU52:AV53"/>
    <mergeCell ref="AW52:AZ53"/>
    <mergeCell ref="AU46:AV47"/>
    <mergeCell ref="AW46:AZ47"/>
    <mergeCell ref="AU40:AV41"/>
    <mergeCell ref="AW40:AZ41"/>
    <mergeCell ref="BA40:BB41"/>
    <mergeCell ref="BC50:BF51"/>
    <mergeCell ref="BC40:BF41"/>
    <mergeCell ref="BC48:BF49"/>
    <mergeCell ref="BA52:BB53"/>
    <mergeCell ref="BG32:BI33"/>
    <mergeCell ref="BG34:BI35"/>
    <mergeCell ref="BG36:BI37"/>
    <mergeCell ref="BG38:BI39"/>
    <mergeCell ref="BG40:BI41"/>
    <mergeCell ref="BG42:BI43"/>
    <mergeCell ref="BG44:BI45"/>
    <mergeCell ref="BG46:BI47"/>
    <mergeCell ref="BG48:BI49"/>
    <mergeCell ref="M54:P55"/>
    <mergeCell ref="B50:B51"/>
    <mergeCell ref="B52:B53"/>
    <mergeCell ref="AO44:AT45"/>
    <mergeCell ref="AU44:AV45"/>
    <mergeCell ref="AW44:AZ45"/>
    <mergeCell ref="AO52:AT53"/>
    <mergeCell ref="AO50:AT51"/>
    <mergeCell ref="AU50:AV51"/>
    <mergeCell ref="AW50:AZ51"/>
    <mergeCell ref="AU48:AV49"/>
    <mergeCell ref="AW48:AZ49"/>
    <mergeCell ref="B46:B47"/>
    <mergeCell ref="C46:E46"/>
    <mergeCell ref="F46:H46"/>
    <mergeCell ref="I46:L47"/>
    <mergeCell ref="M46:P47"/>
    <mergeCell ref="F49:H49"/>
    <mergeCell ref="B48:B49"/>
    <mergeCell ref="C48:E48"/>
    <mergeCell ref="F48:H48"/>
    <mergeCell ref="I48:L49"/>
    <mergeCell ref="M48:P49"/>
    <mergeCell ref="BC56:BF57"/>
    <mergeCell ref="BN56:BP57"/>
    <mergeCell ref="C57:E57"/>
    <mergeCell ref="F57:H57"/>
    <mergeCell ref="F55:H55"/>
    <mergeCell ref="B56:B57"/>
    <mergeCell ref="C56:E56"/>
    <mergeCell ref="F56:H56"/>
    <mergeCell ref="I56:L57"/>
    <mergeCell ref="M56:P57"/>
    <mergeCell ref="Q56:AI57"/>
    <mergeCell ref="AJ56:AN57"/>
    <mergeCell ref="BJ56:BM57"/>
    <mergeCell ref="AU54:AV55"/>
    <mergeCell ref="AW54:AZ55"/>
    <mergeCell ref="BC54:BF55"/>
    <mergeCell ref="BN54:BP55"/>
    <mergeCell ref="C55:E55"/>
    <mergeCell ref="Q54:AI55"/>
    <mergeCell ref="BA54:BB55"/>
    <mergeCell ref="B54:B55"/>
    <mergeCell ref="C54:E54"/>
    <mergeCell ref="F54:H54"/>
    <mergeCell ref="I54:L55"/>
    <mergeCell ref="F47:H47"/>
    <mergeCell ref="B44:B45"/>
    <mergeCell ref="F43:H43"/>
    <mergeCell ref="BN50:BP51"/>
    <mergeCell ref="C51:E51"/>
    <mergeCell ref="F51:H51"/>
    <mergeCell ref="BG50:BI51"/>
    <mergeCell ref="BC52:BF53"/>
    <mergeCell ref="BN52:BP53"/>
    <mergeCell ref="C53:E53"/>
    <mergeCell ref="F53:H53"/>
    <mergeCell ref="C52:E52"/>
    <mergeCell ref="F52:H52"/>
    <mergeCell ref="I52:L53"/>
    <mergeCell ref="M52:P53"/>
    <mergeCell ref="C50:E50"/>
    <mergeCell ref="F50:H50"/>
    <mergeCell ref="I50:L51"/>
    <mergeCell ref="M50:P51"/>
    <mergeCell ref="Q50:AI51"/>
    <mergeCell ref="AJ50:AN51"/>
    <mergeCell ref="Q52:AI53"/>
    <mergeCell ref="AJ52:AN53"/>
    <mergeCell ref="BA50:BB51"/>
    <mergeCell ref="BN48:BP49"/>
    <mergeCell ref="C49:E49"/>
    <mergeCell ref="Q48:AI49"/>
    <mergeCell ref="AJ48:AN49"/>
    <mergeCell ref="AO48:AT49"/>
    <mergeCell ref="Q46:AI47"/>
    <mergeCell ref="AJ46:AN47"/>
    <mergeCell ref="AO46:AT47"/>
    <mergeCell ref="BA42:BB43"/>
    <mergeCell ref="BA44:BB45"/>
    <mergeCell ref="BA46:BB47"/>
    <mergeCell ref="BA48:BB49"/>
    <mergeCell ref="C44:E44"/>
    <mergeCell ref="F44:H44"/>
    <mergeCell ref="I44:L45"/>
    <mergeCell ref="M44:P45"/>
    <mergeCell ref="Q44:AI45"/>
    <mergeCell ref="AJ44:AN45"/>
    <mergeCell ref="BN44:BP45"/>
    <mergeCell ref="C45:E45"/>
    <mergeCell ref="F45:H45"/>
    <mergeCell ref="BC46:BF47"/>
    <mergeCell ref="BN46:BP47"/>
    <mergeCell ref="C47:E47"/>
    <mergeCell ref="AJ40:AN41"/>
    <mergeCell ref="AO40:AT41"/>
    <mergeCell ref="BC44:BF45"/>
    <mergeCell ref="BN40:BP41"/>
    <mergeCell ref="C41:E41"/>
    <mergeCell ref="F41:H41"/>
    <mergeCell ref="A42:A43"/>
    <mergeCell ref="B42:B43"/>
    <mergeCell ref="C42:E42"/>
    <mergeCell ref="F42:H42"/>
    <mergeCell ref="I42:L43"/>
    <mergeCell ref="M42:P43"/>
    <mergeCell ref="Q42:AI43"/>
    <mergeCell ref="AJ42:AN43"/>
    <mergeCell ref="AO42:AT43"/>
    <mergeCell ref="AU42:AV43"/>
    <mergeCell ref="AW42:AZ43"/>
    <mergeCell ref="BC42:BF43"/>
    <mergeCell ref="BN42:BP43"/>
    <mergeCell ref="C43:E43"/>
    <mergeCell ref="A40:A41"/>
    <mergeCell ref="B40:B41"/>
    <mergeCell ref="C40:E40"/>
    <mergeCell ref="F40:H40"/>
    <mergeCell ref="I40:L41"/>
    <mergeCell ref="M40:P41"/>
    <mergeCell ref="Q40:AI41"/>
    <mergeCell ref="BN32:BP33"/>
    <mergeCell ref="BN34:BP35"/>
    <mergeCell ref="BN36:BP37"/>
    <mergeCell ref="AN8:AT8"/>
    <mergeCell ref="A38:A39"/>
    <mergeCell ref="B38:B39"/>
    <mergeCell ref="C38:E38"/>
    <mergeCell ref="F38:H38"/>
    <mergeCell ref="I38:L39"/>
    <mergeCell ref="M38:P39"/>
    <mergeCell ref="Q38:AI39"/>
    <mergeCell ref="AJ38:AN39"/>
    <mergeCell ref="AO38:AT39"/>
    <mergeCell ref="AU38:AV39"/>
    <mergeCell ref="AW38:AZ39"/>
    <mergeCell ref="BC38:BF39"/>
    <mergeCell ref="BN38:BP39"/>
    <mergeCell ref="C39:E39"/>
    <mergeCell ref="F39:H39"/>
    <mergeCell ref="BN13:BP15"/>
    <mergeCell ref="BN16:BP17"/>
    <mergeCell ref="BN18:BP19"/>
    <mergeCell ref="BN20:BP21"/>
    <mergeCell ref="BN22:BP23"/>
    <mergeCell ref="BN24:BP25"/>
    <mergeCell ref="BN26:BP27"/>
    <mergeCell ref="BN28:BP29"/>
    <mergeCell ref="BN30:BP31"/>
    <mergeCell ref="AD4:AU4"/>
    <mergeCell ref="AD5:AU5"/>
    <mergeCell ref="AD6:AU6"/>
    <mergeCell ref="AU8:AZ8"/>
    <mergeCell ref="BG13:BI15"/>
    <mergeCell ref="BG16:BI17"/>
    <mergeCell ref="BG18:BI19"/>
    <mergeCell ref="BJ13:BM15"/>
    <mergeCell ref="BG20:BI21"/>
    <mergeCell ref="BG22:BI23"/>
    <mergeCell ref="BG24:BI25"/>
    <mergeCell ref="BG26:BI27"/>
    <mergeCell ref="BG28:BI29"/>
    <mergeCell ref="BG30:BI31"/>
    <mergeCell ref="BG12:BP12"/>
    <mergeCell ref="Z8:AF8"/>
    <mergeCell ref="BJ16:BM17"/>
    <mergeCell ref="AW36:AZ37"/>
    <mergeCell ref="BC36:BF37"/>
    <mergeCell ref="AG8:AL8"/>
    <mergeCell ref="AW28:AZ29"/>
    <mergeCell ref="BC28:BF29"/>
    <mergeCell ref="AW30:AZ31"/>
    <mergeCell ref="AW13:AZ15"/>
    <mergeCell ref="BC13:BF15"/>
    <mergeCell ref="AO13:AT15"/>
    <mergeCell ref="AW18:AZ19"/>
    <mergeCell ref="BC18:BF19"/>
    <mergeCell ref="AW16:AZ17"/>
    <mergeCell ref="BC16:BF17"/>
    <mergeCell ref="BA13:BB15"/>
    <mergeCell ref="BA16:BB17"/>
    <mergeCell ref="BA18:BB19"/>
    <mergeCell ref="BA20:BB21"/>
    <mergeCell ref="BA22:BB23"/>
    <mergeCell ref="BA24:BB25"/>
    <mergeCell ref="BA26:BB27"/>
    <mergeCell ref="BC30:BF31"/>
    <mergeCell ref="AW32:AZ33"/>
    <mergeCell ref="BC32:BF33"/>
    <mergeCell ref="BA36:BB37"/>
    <mergeCell ref="AW34:AZ35"/>
    <mergeCell ref="BC34:BF35"/>
    <mergeCell ref="F21:H21"/>
    <mergeCell ref="AW22:AZ23"/>
    <mergeCell ref="BC22:BF23"/>
    <mergeCell ref="AO24:AT25"/>
    <mergeCell ref="AU24:AV25"/>
    <mergeCell ref="AW24:AZ25"/>
    <mergeCell ref="BC24:BF25"/>
    <mergeCell ref="AW26:AZ27"/>
    <mergeCell ref="BC26:BF27"/>
    <mergeCell ref="AW20:AZ21"/>
    <mergeCell ref="BC20:BF21"/>
    <mergeCell ref="BA28:BB29"/>
    <mergeCell ref="BA30:BB31"/>
    <mergeCell ref="BA32:BB33"/>
    <mergeCell ref="BA34:BB35"/>
    <mergeCell ref="AO22:AT23"/>
    <mergeCell ref="AU22:AV23"/>
    <mergeCell ref="AO20:AT21"/>
    <mergeCell ref="AU20:AV21"/>
    <mergeCell ref="C23:E23"/>
    <mergeCell ref="F23:H23"/>
    <mergeCell ref="F15:H15"/>
    <mergeCell ref="I13:L15"/>
    <mergeCell ref="AJ13:AN15"/>
    <mergeCell ref="F17:H17"/>
    <mergeCell ref="M16:P17"/>
    <mergeCell ref="Q16:AI17"/>
    <mergeCell ref="AJ16:AN17"/>
    <mergeCell ref="M14:P15"/>
    <mergeCell ref="Q14:AI15"/>
    <mergeCell ref="C13:H13"/>
    <mergeCell ref="M13:AI13"/>
    <mergeCell ref="C5:F5"/>
    <mergeCell ref="G5:X5"/>
    <mergeCell ref="C6:F6"/>
    <mergeCell ref="G6:X6"/>
    <mergeCell ref="B13:B15"/>
    <mergeCell ref="C15:E15"/>
    <mergeCell ref="C17:E17"/>
    <mergeCell ref="B16:B17"/>
    <mergeCell ref="AD3:AU3"/>
    <mergeCell ref="C3:F3"/>
    <mergeCell ref="G3:X3"/>
    <mergeCell ref="C4:F4"/>
    <mergeCell ref="G4:X4"/>
    <mergeCell ref="C14:H14"/>
    <mergeCell ref="C16:E16"/>
    <mergeCell ref="F16:H16"/>
    <mergeCell ref="I16:L17"/>
    <mergeCell ref="B12:BF12"/>
    <mergeCell ref="C7:F7"/>
    <mergeCell ref="G7:X7"/>
    <mergeCell ref="AO16:AT17"/>
    <mergeCell ref="AU16:AV17"/>
    <mergeCell ref="AU13:AV15"/>
    <mergeCell ref="B18:B19"/>
    <mergeCell ref="C18:E18"/>
    <mergeCell ref="F18:H18"/>
    <mergeCell ref="I18:L19"/>
    <mergeCell ref="M18:P19"/>
    <mergeCell ref="Q18:AI19"/>
    <mergeCell ref="AJ18:AN19"/>
    <mergeCell ref="AO18:AT19"/>
    <mergeCell ref="AU18:AV19"/>
    <mergeCell ref="C19:E19"/>
    <mergeCell ref="F19:H19"/>
    <mergeCell ref="B20:B21"/>
    <mergeCell ref="C20:E20"/>
    <mergeCell ref="F20:H20"/>
    <mergeCell ref="I20:L21"/>
    <mergeCell ref="M20:P21"/>
    <mergeCell ref="Q20:AI21"/>
    <mergeCell ref="AJ20:AN21"/>
    <mergeCell ref="B24:B25"/>
    <mergeCell ref="C24:E24"/>
    <mergeCell ref="F24:H24"/>
    <mergeCell ref="I24:L25"/>
    <mergeCell ref="M24:P25"/>
    <mergeCell ref="Q24:AI25"/>
    <mergeCell ref="AJ24:AN25"/>
    <mergeCell ref="C25:E25"/>
    <mergeCell ref="F25:H25"/>
    <mergeCell ref="B22:B23"/>
    <mergeCell ref="C22:E22"/>
    <mergeCell ref="F22:H22"/>
    <mergeCell ref="I22:L23"/>
    <mergeCell ref="M22:P23"/>
    <mergeCell ref="Q22:AI23"/>
    <mergeCell ref="AJ22:AN23"/>
    <mergeCell ref="C21:E21"/>
    <mergeCell ref="B26:B27"/>
    <mergeCell ref="C26:E26"/>
    <mergeCell ref="F26:H26"/>
    <mergeCell ref="I26:L27"/>
    <mergeCell ref="M26:P27"/>
    <mergeCell ref="Q26:AI27"/>
    <mergeCell ref="AJ26:AN27"/>
    <mergeCell ref="AO26:AT27"/>
    <mergeCell ref="AU26:AV27"/>
    <mergeCell ref="C27:E27"/>
    <mergeCell ref="F27:H27"/>
    <mergeCell ref="B28:B29"/>
    <mergeCell ref="C28:E28"/>
    <mergeCell ref="F28:H28"/>
    <mergeCell ref="I28:L29"/>
    <mergeCell ref="M28:P29"/>
    <mergeCell ref="Q28:AI29"/>
    <mergeCell ref="AJ28:AN29"/>
    <mergeCell ref="AO28:AT29"/>
    <mergeCell ref="AU28:AV29"/>
    <mergeCell ref="C29:E29"/>
    <mergeCell ref="F29:H29"/>
    <mergeCell ref="B30:B31"/>
    <mergeCell ref="C30:E30"/>
    <mergeCell ref="F30:H30"/>
    <mergeCell ref="I30:L31"/>
    <mergeCell ref="M30:P31"/>
    <mergeCell ref="Q30:AI31"/>
    <mergeCell ref="AJ30:AN31"/>
    <mergeCell ref="AO30:AT31"/>
    <mergeCell ref="AU30:AV31"/>
    <mergeCell ref="C31:E31"/>
    <mergeCell ref="F31:H31"/>
    <mergeCell ref="B32:B33"/>
    <mergeCell ref="C32:E32"/>
    <mergeCell ref="F32:H32"/>
    <mergeCell ref="I32:L33"/>
    <mergeCell ref="M32:P33"/>
    <mergeCell ref="Q32:AI33"/>
    <mergeCell ref="AJ32:AN33"/>
    <mergeCell ref="AO32:AT33"/>
    <mergeCell ref="AU32:AV33"/>
    <mergeCell ref="C33:E33"/>
    <mergeCell ref="F33:H33"/>
    <mergeCell ref="B34:B35"/>
    <mergeCell ref="C34:E34"/>
    <mergeCell ref="F34:H34"/>
    <mergeCell ref="I34:L35"/>
    <mergeCell ref="M34:P35"/>
    <mergeCell ref="Q34:AI35"/>
    <mergeCell ref="AJ34:AN35"/>
    <mergeCell ref="AO34:AT35"/>
    <mergeCell ref="AU34:AV35"/>
    <mergeCell ref="C35:E35"/>
    <mergeCell ref="F35:H35"/>
    <mergeCell ref="B36:B37"/>
    <mergeCell ref="C36:E36"/>
    <mergeCell ref="F36:H36"/>
    <mergeCell ref="I36:L37"/>
    <mergeCell ref="M36:P37"/>
    <mergeCell ref="Q36:AI37"/>
    <mergeCell ref="AJ36:AN37"/>
    <mergeCell ref="AO36:AT37"/>
    <mergeCell ref="AU36:AV37"/>
    <mergeCell ref="C37:E37"/>
    <mergeCell ref="F37:H37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62:A63"/>
    <mergeCell ref="A64:A65"/>
    <mergeCell ref="A66:A67"/>
    <mergeCell ref="A68:A69"/>
    <mergeCell ref="A70:A71"/>
    <mergeCell ref="A72:A73"/>
    <mergeCell ref="A74:A75"/>
    <mergeCell ref="A76:A77"/>
    <mergeCell ref="A34:A35"/>
    <mergeCell ref="A36:A37"/>
    <mergeCell ref="A50:A51"/>
    <mergeCell ref="A52:A53"/>
    <mergeCell ref="A54:A55"/>
    <mergeCell ref="A56:A57"/>
    <mergeCell ref="A44:A45"/>
    <mergeCell ref="A46:A47"/>
    <mergeCell ref="A48:A49"/>
  </mergeCells>
  <phoneticPr fontId="1"/>
  <conditionalFormatting sqref="AG8:AL8">
    <cfRule type="cellIs" dxfId="0" priority="1" operator="equal">
      <formula>"選択してください"</formula>
    </cfRule>
  </conditionalFormatting>
  <dataValidations count="4">
    <dataValidation type="list" allowBlank="1" showInputMessage="1" showErrorMessage="1" sqref="AO16:AT77" xr:uid="{8B3876D1-56B5-4D9B-BB2D-8901EF633C7A}">
      <formula1>商品名</formula1>
    </dataValidation>
    <dataValidation type="list" allowBlank="1" showInputMessage="1" showErrorMessage="1" sqref="BC16:BF77" xr:uid="{025FF212-F71D-4E58-93DE-04272F2E94D8}">
      <formula1>"なし,8～12時,14～16時,16～18時,18～20時,19～21時"</formula1>
    </dataValidation>
    <dataValidation type="list" allowBlank="1" showInputMessage="1" showErrorMessage="1" sqref="M16:P77" xr:uid="{B86A7BF5-CAAC-45CB-9479-9BB2AC3353FE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A16:BB77" xr:uid="{52D90DE4-98CE-4570-B865-4891D643D52C}">
      <formula1>"○"</formula1>
    </dataValidation>
  </dataValidations>
  <pageMargins left="0.70866141732283472" right="0" top="0" bottom="0" header="0" footer="0"/>
  <pageSetup paperSize="9" scale="71" fitToHeight="0" orientation="landscape" r:id="rId1"/>
  <rowBreaks count="2" manualBreakCount="2">
    <brk id="37" min="1" max="57" man="1"/>
    <brk id="57" min="1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DF21-70EA-4AD3-963D-89B684854141}">
  <dimension ref="B1:D21"/>
  <sheetViews>
    <sheetView showGridLines="0" zoomScaleNormal="100" workbookViewId="0">
      <selection activeCell="G43" sqref="G43"/>
    </sheetView>
  </sheetViews>
  <sheetFormatPr defaultColWidth="22.25" defaultRowHeight="27.95" customHeight="1" x14ac:dyDescent="0.4"/>
  <cols>
    <col min="1" max="1" width="5" style="18" customWidth="1"/>
    <col min="2" max="2" width="33.75" style="18" customWidth="1"/>
    <col min="3" max="3" width="59.375" style="18" bestFit="1" customWidth="1"/>
    <col min="4" max="4" width="14.125" style="18" bestFit="1" customWidth="1"/>
    <col min="5" max="16384" width="22.25" style="18"/>
  </cols>
  <sheetData>
    <row r="1" spans="2:4" ht="27.95" customHeight="1" x14ac:dyDescent="0.4">
      <c r="B1" s="20" t="s">
        <v>42</v>
      </c>
    </row>
    <row r="2" spans="2:4" s="17" customFormat="1" ht="27.95" customHeight="1" x14ac:dyDescent="0.4">
      <c r="B2" s="19" t="s">
        <v>41</v>
      </c>
      <c r="C2" s="19" t="s">
        <v>33</v>
      </c>
      <c r="D2" s="19" t="s">
        <v>35</v>
      </c>
    </row>
    <row r="3" spans="2:4" ht="27.95" customHeight="1" x14ac:dyDescent="0.4">
      <c r="B3" s="258" t="s">
        <v>70</v>
      </c>
      <c r="C3" s="46" t="s">
        <v>50</v>
      </c>
      <c r="D3" s="23">
        <v>7200</v>
      </c>
    </row>
    <row r="4" spans="2:4" ht="27.95" customHeight="1" x14ac:dyDescent="0.4">
      <c r="B4" s="258"/>
      <c r="C4" s="47" t="s">
        <v>52</v>
      </c>
      <c r="D4" s="24">
        <v>5900</v>
      </c>
    </row>
    <row r="5" spans="2:4" ht="27.95" customHeight="1" x14ac:dyDescent="0.4">
      <c r="B5" s="258"/>
      <c r="C5" s="47" t="s">
        <v>53</v>
      </c>
      <c r="D5" s="24">
        <v>5600</v>
      </c>
    </row>
    <row r="6" spans="2:4" ht="27.95" customHeight="1" x14ac:dyDescent="0.4">
      <c r="B6" s="258"/>
      <c r="C6" s="47" t="s">
        <v>54</v>
      </c>
      <c r="D6" s="24">
        <v>4500</v>
      </c>
    </row>
    <row r="7" spans="2:4" ht="27.95" customHeight="1" x14ac:dyDescent="0.4">
      <c r="B7" s="258"/>
      <c r="C7" s="51" t="s">
        <v>55</v>
      </c>
      <c r="D7" s="29">
        <v>3800</v>
      </c>
    </row>
    <row r="8" spans="2:4" ht="27.95" customHeight="1" x14ac:dyDescent="0.4">
      <c r="B8" s="258"/>
      <c r="C8" s="47" t="s">
        <v>68</v>
      </c>
      <c r="D8" s="24">
        <v>3200</v>
      </c>
    </row>
    <row r="9" spans="2:4" ht="27.95" customHeight="1" x14ac:dyDescent="0.4">
      <c r="B9" s="258"/>
      <c r="C9" s="50" t="s">
        <v>69</v>
      </c>
      <c r="D9" s="25">
        <v>2900</v>
      </c>
    </row>
    <row r="10" spans="2:4" ht="27.95" customHeight="1" x14ac:dyDescent="0.4">
      <c r="B10" s="257" t="s">
        <v>71</v>
      </c>
      <c r="C10" s="46" t="s">
        <v>56</v>
      </c>
      <c r="D10" s="26">
        <v>12000</v>
      </c>
    </row>
    <row r="11" spans="2:4" ht="27.95" customHeight="1" x14ac:dyDescent="0.4">
      <c r="B11" s="258"/>
      <c r="C11" s="48" t="s">
        <v>57</v>
      </c>
      <c r="D11" s="27">
        <v>7500</v>
      </c>
    </row>
    <row r="12" spans="2:4" ht="27.95" customHeight="1" x14ac:dyDescent="0.4">
      <c r="B12" s="257" t="s">
        <v>72</v>
      </c>
      <c r="C12" s="46" t="s">
        <v>58</v>
      </c>
      <c r="D12" s="26">
        <v>6000</v>
      </c>
    </row>
    <row r="13" spans="2:4" ht="27.95" customHeight="1" x14ac:dyDescent="0.4">
      <c r="B13" s="258"/>
      <c r="C13" s="48" t="s">
        <v>59</v>
      </c>
      <c r="D13" s="27">
        <v>4500</v>
      </c>
    </row>
    <row r="14" spans="2:4" ht="27.95" customHeight="1" x14ac:dyDescent="0.4">
      <c r="B14" s="258" t="s">
        <v>73</v>
      </c>
      <c r="C14" s="46" t="s">
        <v>60</v>
      </c>
      <c r="D14" s="23">
        <v>7900</v>
      </c>
    </row>
    <row r="15" spans="2:4" ht="27.95" customHeight="1" x14ac:dyDescent="0.4">
      <c r="B15" s="258"/>
      <c r="C15" s="47" t="s">
        <v>61</v>
      </c>
      <c r="D15" s="24">
        <v>6400</v>
      </c>
    </row>
    <row r="16" spans="2:4" ht="27.95" customHeight="1" x14ac:dyDescent="0.4">
      <c r="B16" s="258"/>
      <c r="C16" s="47" t="s">
        <v>62</v>
      </c>
      <c r="D16" s="24">
        <v>4800</v>
      </c>
    </row>
    <row r="17" spans="2:4" ht="27.95" customHeight="1" x14ac:dyDescent="0.4">
      <c r="B17" s="258"/>
      <c r="C17" s="51" t="s">
        <v>63</v>
      </c>
      <c r="D17" s="29">
        <v>4250</v>
      </c>
    </row>
    <row r="18" spans="2:4" ht="27.95" customHeight="1" x14ac:dyDescent="0.4">
      <c r="B18" s="258"/>
      <c r="C18" s="47" t="s">
        <v>66</v>
      </c>
      <c r="D18" s="24">
        <v>3850</v>
      </c>
    </row>
    <row r="19" spans="2:4" ht="27.95" customHeight="1" x14ac:dyDescent="0.4">
      <c r="B19" s="258"/>
      <c r="C19" s="47" t="s">
        <v>67</v>
      </c>
      <c r="D19" s="24">
        <v>3300</v>
      </c>
    </row>
    <row r="20" spans="2:4" ht="27.75" customHeight="1" x14ac:dyDescent="0.4">
      <c r="B20" s="28" t="s">
        <v>75</v>
      </c>
      <c r="C20" s="46" t="s">
        <v>64</v>
      </c>
      <c r="D20" s="23">
        <v>12000</v>
      </c>
    </row>
    <row r="21" spans="2:4" ht="27.75" customHeight="1" x14ac:dyDescent="0.4">
      <c r="B21" s="28" t="s">
        <v>74</v>
      </c>
      <c r="C21" s="49" t="s">
        <v>65</v>
      </c>
      <c r="D21" s="30">
        <v>12700</v>
      </c>
    </row>
  </sheetData>
  <sheetProtection algorithmName="SHA-512" hashValue="LAEi0dMfxrVFWrpBp+z7eSL1gM3XgkFygBBQCJZjYlsIdw+CML9X3SsIzmzlilh7B+U3EEiYIAhWil98SbyUHA==" saltValue="z1dLNSe/iCUKc15CRy23ag==" spinCount="100000" sheet="1" objects="1" scenarios="1"/>
  <mergeCells count="4">
    <mergeCell ref="B10:B11"/>
    <mergeCell ref="B12:B13"/>
    <mergeCell ref="B14:B19"/>
    <mergeCell ref="B3:B9"/>
  </mergeCells>
  <phoneticPr fontId="1"/>
  <hyperlinks>
    <hyperlink ref="C3" r:id="rId1" display="[K-10]嵐山 蔵みそ漬 10切 " xr:uid="{5CFB6C10-2644-4B2C-9F49-D99BFBB82B8A}"/>
    <hyperlink ref="C4" r:id="rId2" display="[K-8]貴船 蔵みそ漬  8切  " xr:uid="{66108AD8-5C38-4023-8318-350CC2D73AF5}"/>
    <hyperlink ref="C5" r:id="rId3" xr:uid="{1F52A022-2920-4C1A-97FB-A998779719E9}"/>
    <hyperlink ref="C6" r:id="rId4" display="[G-6]醍醐 蔵みそ漬 6切 " xr:uid="{F018EDCA-4BD7-49C5-981E-23909201316E}"/>
    <hyperlink ref="C10" r:id="rId5" display="[KG-8]極味 銀だら厚切り蔵みそ漬 8切" xr:uid="{C4B593D5-978F-4425-9C46-C96987370A9F}"/>
    <hyperlink ref="C11" r:id="rId6" display="[KG-5]極味 銀だら厚切り蔵みそ漬 5切" xr:uid="{2ECF5FCA-C6F1-478A-9E49-DFCF6590B1A2}"/>
    <hyperlink ref="C12" r:id="rId7" display="[BG-8]八坂 骨取り蔵みそ漬 8切" xr:uid="{EF8301E8-59CC-49B1-9F84-B65A030F79B0}"/>
    <hyperlink ref="C13" r:id="rId8" display="[BG-6]下鴨 骨取り蔵みそ漬 6切" xr:uid="{3E9A53C5-B92E-4C09-AC8A-86EC6795AC7B}"/>
    <hyperlink ref="C14" r:id="rId9" display="[GY-10]宝船 焼き蔵みそ漬 10切" xr:uid="{6A2906F6-3A78-454B-962D-92E2D9BD1222}"/>
    <hyperlink ref="C15" r:id="rId10" display="[GY-8]弁天 焼き蔵みそ漬 8切" xr:uid="{8D951716-1F4F-4E8D-B519-EBA58E188C0B}"/>
    <hyperlink ref="C16" r:id="rId11" display="[GY-6]恵比寿 焼き蔵みそ漬 6切" xr:uid="{64D3BCDA-00FF-409B-A4F5-9C8476C4450A}"/>
    <hyperlink ref="C20" r:id="rId12" display="[GG-1]花背 蔵みそ漬8切＋ご飯の友3種" xr:uid="{7993AEAC-F839-485E-B145-EB28139F7101}"/>
    <hyperlink ref="C21" r:id="rId13" display="[TY-1]伏見 焼き蔵みそ漬8切 + ご飯の友3種" xr:uid="{3B34521C-F5DB-4481-81DA-83575665E7B4}"/>
    <hyperlink ref="C7" r:id="rId14" xr:uid="{B82BA977-5FAC-4414-8396-0CE13F51F62E}"/>
    <hyperlink ref="C9" r:id="rId15" xr:uid="{70419C3C-9393-4193-B4E1-67754460168D}"/>
    <hyperlink ref="C8" r:id="rId16" display="[GG-13]楓 蔵みそ漬4切" xr:uid="{14921830-25E5-4412-8A9B-56B3457E4304}"/>
    <hyperlink ref="C17" r:id="rId17" display="[GY-5]七宝 焼き蔵みそ漬 5切" xr:uid="{F8A7B642-559E-49B4-B7D4-1A7E6B687F93}"/>
    <hyperlink ref="C19" r:id="rId18" xr:uid="{E0C7A621-C488-4B91-AC8E-48054FD7F86B}"/>
    <hyperlink ref="C18" r:id="rId19" display="[TY-13]茜 焼き蔵みそ漬2切+焼き麹みそ漬２枚" xr:uid="{6CF5D917-4E82-422E-9756-688F7B5303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ご注文用シート</vt:lpstr>
      <vt:lpstr>商品一覧</vt:lpstr>
      <vt:lpstr>ご注文用シート!Print_Area</vt:lpstr>
      <vt:lpstr>ご注文用シート!Print_Titles</vt:lpstr>
      <vt:lpstr>商品名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tsukasa.taniguchi</dc:creator>
  <cp:lastModifiedBy>山岸 舞（京都一の傳）</cp:lastModifiedBy>
  <cp:lastPrinted>2024-04-09T00:01:34Z</cp:lastPrinted>
  <dcterms:created xsi:type="dcterms:W3CDTF">2024-03-23T08:29:11Z</dcterms:created>
  <dcterms:modified xsi:type="dcterms:W3CDTF">2025-10-14T00:33:58Z</dcterms:modified>
</cp:coreProperties>
</file>