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fukujudo/Desktop/2022画像オンライン使用分/バナー関連/大口注文ページ/"/>
    </mc:Choice>
  </mc:AlternateContent>
  <xr:revisionPtr revIDLastSave="0" documentId="13_ncr:8001_{2D51314F-0591-8546-BDD6-33DFBE29633A}" xr6:coauthVersionLast="47" xr6:coauthVersionMax="47" xr10:uidLastSave="{00000000-0000-0000-0000-000000000000}"/>
  <workbookProtection workbookPassword="CF78" lockStructure="1"/>
  <bookViews>
    <workbookView xWindow="0" yWindow="500" windowWidth="38400" windowHeight="19820" xr2:uid="{00000000-000D-0000-FFFF-FFFF00000000}"/>
  </bookViews>
  <sheets>
    <sheet name="ご注文用紙" sheetId="1" r:id="rId1"/>
    <sheet name="Sheet1" sheetId="8" r:id="rId2"/>
    <sheet name="Sheet2" sheetId="9" r:id="rId3"/>
    <sheet name="Sheet3" sheetId="10" r:id="rId4"/>
    <sheet name="list" sheetId="4" state="hidden" r:id="rId5"/>
    <sheet name="item" sheetId="5" state="hidden" r:id="rId6"/>
    <sheet name="filemaker_csv" sheetId="7" state="hidden" r:id="rId7"/>
  </sheets>
  <definedNames>
    <definedName name="_xlnm.Print_Area" localSheetId="0">ご注文用紙!$B$1:$V$37</definedName>
    <definedName name="お届け先区分">list!$A$2:$A$3</definedName>
    <definedName name="のし紙">Sheet3!$A:$A</definedName>
    <definedName name="支払方法">Sheet3!$B:$B</definedName>
    <definedName name="時間帯">list!$F$2:$F$7</definedName>
    <definedName name="時間帯_表">list!$F$2:$G$7</definedName>
    <definedName name="商品リスト">Sheet1!$A:$D</definedName>
    <definedName name="商品名">Sheet1!$A:$A</definedName>
    <definedName name="都道府県">Sheet2!$A:$A</definedName>
    <definedName name="配送リスト">Sheet2!$A:$B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I2" i="7"/>
  <c r="E2" i="7"/>
  <c r="F2" i="7"/>
  <c r="G3" i="7"/>
  <c r="E3" i="7"/>
  <c r="F3" i="7"/>
  <c r="I5" i="7"/>
  <c r="E5" i="7"/>
  <c r="F5" i="7"/>
  <c r="G6" i="7"/>
  <c r="E6" i="7"/>
  <c r="F6" i="7"/>
  <c r="G7" i="7"/>
  <c r="E7" i="7"/>
  <c r="F7" i="7"/>
  <c r="I8" i="7"/>
  <c r="E8" i="7"/>
  <c r="F8" i="7"/>
  <c r="I9" i="7"/>
  <c r="E9" i="7"/>
  <c r="F9" i="7"/>
  <c r="G10" i="7"/>
  <c r="G11" i="7"/>
  <c r="E11" i="7"/>
  <c r="F11" i="7"/>
  <c r="I12" i="7"/>
  <c r="E12" i="7"/>
  <c r="F12" i="7"/>
  <c r="I13" i="7"/>
  <c r="E13" i="7"/>
  <c r="F13" i="7"/>
  <c r="G14" i="7"/>
  <c r="E14" i="7"/>
  <c r="F14" i="7"/>
  <c r="G15" i="7"/>
  <c r="E15" i="7"/>
  <c r="F15" i="7"/>
  <c r="I16" i="7"/>
  <c r="E16" i="7"/>
  <c r="F16" i="7"/>
  <c r="I17" i="7"/>
  <c r="E17" i="7"/>
  <c r="F17" i="7"/>
  <c r="G18" i="7"/>
  <c r="E18" i="7"/>
  <c r="F18" i="7"/>
  <c r="G19" i="7"/>
  <c r="E19" i="7"/>
  <c r="F19" i="7"/>
  <c r="I20" i="7"/>
  <c r="E20" i="7"/>
  <c r="F20" i="7"/>
  <c r="I21" i="7"/>
  <c r="E21" i="7"/>
  <c r="F21" i="7"/>
  <c r="G22" i="7"/>
  <c r="E22" i="7"/>
  <c r="F22" i="7"/>
  <c r="G23" i="7"/>
  <c r="E23" i="7"/>
  <c r="F23" i="7"/>
  <c r="I24" i="7"/>
  <c r="E24" i="7"/>
  <c r="F24" i="7"/>
  <c r="I25" i="7"/>
  <c r="E25" i="7"/>
  <c r="F25" i="7"/>
  <c r="G26" i="7"/>
  <c r="E26" i="7"/>
  <c r="F26" i="7"/>
  <c r="Z3" i="7"/>
  <c r="AA3" i="7"/>
  <c r="Z4" i="7"/>
  <c r="AA4" i="7"/>
  <c r="Z5" i="7"/>
  <c r="AA5" i="7"/>
  <c r="Z6" i="7"/>
  <c r="AA6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AA2" i="7"/>
  <c r="Z2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" i="7"/>
  <c r="O2" i="7"/>
  <c r="H2" i="7"/>
  <c r="T2" i="7"/>
  <c r="S2" i="7"/>
  <c r="R2" i="7"/>
  <c r="Q2" i="7"/>
  <c r="P2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3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S3" i="7"/>
  <c r="U3" i="7"/>
  <c r="V3" i="7"/>
  <c r="S4" i="7"/>
  <c r="U4" i="7"/>
  <c r="V4" i="7"/>
  <c r="S5" i="7"/>
  <c r="U5" i="7"/>
  <c r="V5" i="7"/>
  <c r="S6" i="7"/>
  <c r="U6" i="7"/>
  <c r="V6" i="7"/>
  <c r="S7" i="7"/>
  <c r="U7" i="7"/>
  <c r="V7" i="7"/>
  <c r="S8" i="7"/>
  <c r="U8" i="7"/>
  <c r="V8" i="7"/>
  <c r="S9" i="7"/>
  <c r="U9" i="7"/>
  <c r="V9" i="7"/>
  <c r="S10" i="7"/>
  <c r="U10" i="7"/>
  <c r="V10" i="7"/>
  <c r="S11" i="7"/>
  <c r="U11" i="7"/>
  <c r="V11" i="7"/>
  <c r="S12" i="7"/>
  <c r="U12" i="7"/>
  <c r="V12" i="7"/>
  <c r="S13" i="7"/>
  <c r="U13" i="7"/>
  <c r="V13" i="7"/>
  <c r="S14" i="7"/>
  <c r="U14" i="7"/>
  <c r="V14" i="7"/>
  <c r="S15" i="7"/>
  <c r="U15" i="7"/>
  <c r="V15" i="7"/>
  <c r="S16" i="7"/>
  <c r="U16" i="7"/>
  <c r="V16" i="7"/>
  <c r="S17" i="7"/>
  <c r="U17" i="7"/>
  <c r="V17" i="7"/>
  <c r="S18" i="7"/>
  <c r="U18" i="7"/>
  <c r="V18" i="7"/>
  <c r="S19" i="7"/>
  <c r="U19" i="7"/>
  <c r="V19" i="7"/>
  <c r="S20" i="7"/>
  <c r="U20" i="7"/>
  <c r="V20" i="7"/>
  <c r="S21" i="7"/>
  <c r="U21" i="7"/>
  <c r="V21" i="7"/>
  <c r="S22" i="7"/>
  <c r="U22" i="7"/>
  <c r="V22" i="7"/>
  <c r="S23" i="7"/>
  <c r="U23" i="7"/>
  <c r="V23" i="7"/>
  <c r="S24" i="7"/>
  <c r="U24" i="7"/>
  <c r="V24" i="7"/>
  <c r="S25" i="7"/>
  <c r="U25" i="7"/>
  <c r="V25" i="7"/>
  <c r="S26" i="7"/>
  <c r="U26" i="7"/>
  <c r="V26" i="7"/>
  <c r="AY3" i="7"/>
  <c r="AZ3" i="7"/>
  <c r="BA3" i="7"/>
  <c r="BB3" i="7"/>
  <c r="BC3" i="7"/>
  <c r="BD3" i="7"/>
  <c r="BE3" i="7"/>
  <c r="BF3" i="7"/>
  <c r="BG3" i="7"/>
  <c r="AY4" i="7"/>
  <c r="AZ4" i="7"/>
  <c r="BA4" i="7"/>
  <c r="BB4" i="7"/>
  <c r="BC4" i="7"/>
  <c r="BD4" i="7"/>
  <c r="BE4" i="7"/>
  <c r="BF4" i="7"/>
  <c r="BG4" i="7"/>
  <c r="AY5" i="7"/>
  <c r="AZ5" i="7"/>
  <c r="BA5" i="7"/>
  <c r="BB5" i="7"/>
  <c r="BC5" i="7"/>
  <c r="BD5" i="7"/>
  <c r="BE5" i="7"/>
  <c r="BF5" i="7"/>
  <c r="BG5" i="7"/>
  <c r="AY6" i="7"/>
  <c r="AZ6" i="7"/>
  <c r="BA6" i="7"/>
  <c r="BB6" i="7"/>
  <c r="BC6" i="7"/>
  <c r="BD6" i="7"/>
  <c r="BE6" i="7"/>
  <c r="BF6" i="7"/>
  <c r="BG6" i="7"/>
  <c r="AY7" i="7"/>
  <c r="AZ7" i="7"/>
  <c r="BA7" i="7"/>
  <c r="BB7" i="7"/>
  <c r="BC7" i="7"/>
  <c r="BD7" i="7"/>
  <c r="BE7" i="7"/>
  <c r="BF7" i="7"/>
  <c r="BG7" i="7"/>
  <c r="AY8" i="7"/>
  <c r="AZ8" i="7"/>
  <c r="BA8" i="7"/>
  <c r="BB8" i="7"/>
  <c r="BC8" i="7"/>
  <c r="BD8" i="7"/>
  <c r="BE8" i="7"/>
  <c r="BF8" i="7"/>
  <c r="BG8" i="7"/>
  <c r="AY9" i="7"/>
  <c r="AZ9" i="7"/>
  <c r="BA9" i="7"/>
  <c r="BB9" i="7"/>
  <c r="BC9" i="7"/>
  <c r="BD9" i="7"/>
  <c r="BE9" i="7"/>
  <c r="BF9" i="7"/>
  <c r="BG9" i="7"/>
  <c r="AY10" i="7"/>
  <c r="AZ10" i="7"/>
  <c r="BA10" i="7"/>
  <c r="BB10" i="7"/>
  <c r="BC10" i="7"/>
  <c r="BD10" i="7"/>
  <c r="BE10" i="7"/>
  <c r="BF10" i="7"/>
  <c r="BG10" i="7"/>
  <c r="AY11" i="7"/>
  <c r="AZ11" i="7"/>
  <c r="BA11" i="7"/>
  <c r="BB11" i="7"/>
  <c r="BC11" i="7"/>
  <c r="BD11" i="7"/>
  <c r="BE11" i="7"/>
  <c r="BF11" i="7"/>
  <c r="BG11" i="7"/>
  <c r="AY12" i="7"/>
  <c r="AZ12" i="7"/>
  <c r="BA12" i="7"/>
  <c r="BB12" i="7"/>
  <c r="BC12" i="7"/>
  <c r="BD12" i="7"/>
  <c r="BE12" i="7"/>
  <c r="BF12" i="7"/>
  <c r="BG12" i="7"/>
  <c r="AY13" i="7"/>
  <c r="AZ13" i="7"/>
  <c r="BA13" i="7"/>
  <c r="BB13" i="7"/>
  <c r="BC13" i="7"/>
  <c r="BD13" i="7"/>
  <c r="BE13" i="7"/>
  <c r="BF13" i="7"/>
  <c r="BG13" i="7"/>
  <c r="AY14" i="7"/>
  <c r="AZ14" i="7"/>
  <c r="BA14" i="7"/>
  <c r="BB14" i="7"/>
  <c r="BC14" i="7"/>
  <c r="BD14" i="7"/>
  <c r="BE14" i="7"/>
  <c r="BF14" i="7"/>
  <c r="BG14" i="7"/>
  <c r="AY15" i="7"/>
  <c r="AZ15" i="7"/>
  <c r="BA15" i="7"/>
  <c r="BB15" i="7"/>
  <c r="BC15" i="7"/>
  <c r="BD15" i="7"/>
  <c r="BE15" i="7"/>
  <c r="BF15" i="7"/>
  <c r="BG15" i="7"/>
  <c r="AY16" i="7"/>
  <c r="AZ16" i="7"/>
  <c r="BA16" i="7"/>
  <c r="BB16" i="7"/>
  <c r="BC16" i="7"/>
  <c r="BD16" i="7"/>
  <c r="BE16" i="7"/>
  <c r="BF16" i="7"/>
  <c r="BG16" i="7"/>
  <c r="AY17" i="7"/>
  <c r="AZ17" i="7"/>
  <c r="BA17" i="7"/>
  <c r="BB17" i="7"/>
  <c r="BC17" i="7"/>
  <c r="BD17" i="7"/>
  <c r="BE17" i="7"/>
  <c r="BF17" i="7"/>
  <c r="BG17" i="7"/>
  <c r="AY18" i="7"/>
  <c r="AZ18" i="7"/>
  <c r="BA18" i="7"/>
  <c r="BB18" i="7"/>
  <c r="BC18" i="7"/>
  <c r="BD18" i="7"/>
  <c r="BE18" i="7"/>
  <c r="BF18" i="7"/>
  <c r="BG18" i="7"/>
  <c r="AY19" i="7"/>
  <c r="AZ19" i="7"/>
  <c r="BA19" i="7"/>
  <c r="BB19" i="7"/>
  <c r="BC19" i="7"/>
  <c r="BD19" i="7"/>
  <c r="BE19" i="7"/>
  <c r="BF19" i="7"/>
  <c r="BG19" i="7"/>
  <c r="AY20" i="7"/>
  <c r="AZ20" i="7"/>
  <c r="BA20" i="7"/>
  <c r="BB20" i="7"/>
  <c r="BC20" i="7"/>
  <c r="BD20" i="7"/>
  <c r="BE20" i="7"/>
  <c r="BF20" i="7"/>
  <c r="BG20" i="7"/>
  <c r="AY21" i="7"/>
  <c r="AZ21" i="7"/>
  <c r="BA21" i="7"/>
  <c r="BB21" i="7"/>
  <c r="BC21" i="7"/>
  <c r="BD21" i="7"/>
  <c r="BE21" i="7"/>
  <c r="BF21" i="7"/>
  <c r="BG21" i="7"/>
  <c r="AY22" i="7"/>
  <c r="AZ22" i="7"/>
  <c r="BA22" i="7"/>
  <c r="BB22" i="7"/>
  <c r="BC22" i="7"/>
  <c r="BD22" i="7"/>
  <c r="BE22" i="7"/>
  <c r="BF22" i="7"/>
  <c r="BG22" i="7"/>
  <c r="AY23" i="7"/>
  <c r="AZ23" i="7"/>
  <c r="BA23" i="7"/>
  <c r="BB23" i="7"/>
  <c r="BC23" i="7"/>
  <c r="BD23" i="7"/>
  <c r="BE23" i="7"/>
  <c r="BF23" i="7"/>
  <c r="BG23" i="7"/>
  <c r="AY24" i="7"/>
  <c r="AZ24" i="7"/>
  <c r="BA24" i="7"/>
  <c r="BB24" i="7"/>
  <c r="BC24" i="7"/>
  <c r="BD24" i="7"/>
  <c r="BE24" i="7"/>
  <c r="BF24" i="7"/>
  <c r="BG24" i="7"/>
  <c r="AY25" i="7"/>
  <c r="AZ25" i="7"/>
  <c r="BA25" i="7"/>
  <c r="BB25" i="7"/>
  <c r="BC25" i="7"/>
  <c r="BD25" i="7"/>
  <c r="BE25" i="7"/>
  <c r="BF25" i="7"/>
  <c r="BG25" i="7"/>
  <c r="AY26" i="7"/>
  <c r="AZ26" i="7"/>
  <c r="BA26" i="7"/>
  <c r="BB26" i="7"/>
  <c r="BC26" i="7"/>
  <c r="BD26" i="7"/>
  <c r="BE26" i="7"/>
  <c r="BF26" i="7"/>
  <c r="BG26" i="7"/>
  <c r="BG2" i="7"/>
  <c r="BF2" i="7"/>
  <c r="BE2" i="7"/>
  <c r="BD2" i="7"/>
  <c r="BC2" i="7"/>
  <c r="BB2" i="7"/>
  <c r="BA2" i="7"/>
  <c r="AZ2" i="7"/>
  <c r="AY2" i="7"/>
  <c r="V2" i="7"/>
  <c r="U2" i="7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11" i="1"/>
  <c r="E4" i="7"/>
  <c r="F4" i="7"/>
  <c r="E10" i="7"/>
  <c r="F10" i="7"/>
  <c r="D25" i="7"/>
  <c r="D26" i="7"/>
  <c r="D20" i="7"/>
  <c r="D21" i="7"/>
  <c r="D22" i="7"/>
  <c r="D23" i="7"/>
  <c r="D24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" i="7"/>
  <c r="G2" i="7"/>
  <c r="I22" i="7"/>
  <c r="G20" i="7"/>
  <c r="I10" i="7"/>
  <c r="G8" i="7"/>
  <c r="I26" i="7"/>
  <c r="G24" i="7"/>
  <c r="I18" i="7"/>
  <c r="G16" i="7"/>
  <c r="G12" i="7"/>
  <c r="I6" i="7"/>
  <c r="G4" i="7"/>
  <c r="G25" i="7"/>
  <c r="I23" i="7"/>
  <c r="G21" i="7"/>
  <c r="I19" i="7"/>
  <c r="G17" i="7"/>
  <c r="I15" i="7"/>
  <c r="G13" i="7"/>
  <c r="I11" i="7"/>
  <c r="G9" i="7"/>
  <c r="I7" i="7"/>
  <c r="G5" i="7"/>
  <c r="I3" i="7"/>
  <c r="I14" i="7"/>
  <c r="I4" i="7"/>
</calcChain>
</file>

<file path=xl/sharedStrings.xml><?xml version="1.0" encoding="utf-8"?>
<sst xmlns="http://schemas.openxmlformats.org/spreadsheetml/2006/main" count="446" uniqueCount="328">
  <si>
    <t>お届け先情報</t>
  </si>
  <si>
    <t>ご注文内容</t>
  </si>
  <si>
    <t>№</t>
  </si>
  <si>
    <t>郵便番号</t>
  </si>
  <si>
    <t>商品名</t>
  </si>
  <si>
    <t>セット
数量</t>
    <rPh sb="4" eb="6">
      <t>スウリョウ</t>
    </rPh>
    <phoneticPr fontId="5"/>
  </si>
  <si>
    <t>ご贈答
ステッカー</t>
    <rPh sb="1" eb="3">
      <t>ゾウトウ</t>
    </rPh>
    <phoneticPr fontId="5"/>
  </si>
  <si>
    <r>
      <t xml:space="preserve">名入れ
</t>
    </r>
    <r>
      <rPr>
        <sz val="9"/>
        <color indexed="8"/>
        <rFont val="ＭＳ Ｐゴシック"/>
        <family val="3"/>
        <charset val="128"/>
      </rPr>
      <t>(表書き)</t>
    </r>
    <rPh sb="0" eb="1">
      <t>ナ</t>
    </rPh>
    <rPh sb="1" eb="2">
      <t>イ</t>
    </rPh>
    <rPh sb="5" eb="7">
      <t>オモテガ</t>
    </rPh>
    <phoneticPr fontId="5"/>
  </si>
  <si>
    <t>お届け先様へ直送</t>
  </si>
  <si>
    <t>お届け
先区分</t>
    <phoneticPr fontId="5"/>
  </si>
  <si>
    <t>お名前</t>
    <phoneticPr fontId="5"/>
  </si>
  <si>
    <t>お支払方法</t>
    <rPh sb="1" eb="3">
      <t>シハライ</t>
    </rPh>
    <rPh sb="3" eb="5">
      <t>ホウホウ</t>
    </rPh>
    <phoneticPr fontId="3"/>
  </si>
  <si>
    <t>メールアドレス</t>
    <phoneticPr fontId="3"/>
  </si>
  <si>
    <t>例</t>
    <rPh sb="0" eb="1">
      <t>レイ</t>
    </rPh>
    <phoneticPr fontId="3"/>
  </si>
  <si>
    <t>商品コード</t>
    <rPh sb="0" eb="2">
      <t>ショウヒン</t>
    </rPh>
    <phoneticPr fontId="5"/>
  </si>
  <si>
    <t>お届け先区分</t>
    <rPh sb="1" eb="2">
      <t>トド</t>
    </rPh>
    <rPh sb="3" eb="4">
      <t>サキ</t>
    </rPh>
    <rPh sb="4" eb="6">
      <t>クブン</t>
    </rPh>
    <phoneticPr fontId="5"/>
  </si>
  <si>
    <t>なし</t>
    <phoneticPr fontId="5"/>
  </si>
  <si>
    <t>ご依頼主様へお届け</t>
  </si>
  <si>
    <r>
      <t>ご担当者</t>
    </r>
    <r>
      <rPr>
        <b/>
        <sz val="9"/>
        <rFont val="ＭＳ Ｐゴシック"/>
        <family val="3"/>
        <charset val="128"/>
      </rPr>
      <t>※2</t>
    </r>
    <rPh sb="1" eb="4">
      <t>タントウシャ</t>
    </rPh>
    <phoneticPr fontId="3"/>
  </si>
  <si>
    <r>
      <t>ご注文者</t>
    </r>
    <r>
      <rPr>
        <b/>
        <sz val="9"/>
        <rFont val="ＭＳ Ｐゴシック"/>
        <family val="3"/>
        <charset val="128"/>
      </rPr>
      <t>※1</t>
    </r>
    <rPh sb="1" eb="3">
      <t>チュウモン</t>
    </rPh>
    <rPh sb="3" eb="4">
      <t>シャ</t>
    </rPh>
    <phoneticPr fontId="5"/>
  </si>
  <si>
    <r>
      <t>請求先</t>
    </r>
    <r>
      <rPr>
        <b/>
        <sz val="9"/>
        <rFont val="ＭＳ Ｐゴシック"/>
        <family val="3"/>
        <charset val="128"/>
      </rPr>
      <t>※2</t>
    </r>
    <rPh sb="0" eb="2">
      <t>セイキュウ</t>
    </rPh>
    <rPh sb="2" eb="3">
      <t>サキ</t>
    </rPh>
    <phoneticPr fontId="3"/>
  </si>
  <si>
    <r>
      <t>お電話番号</t>
    </r>
    <r>
      <rPr>
        <sz val="9"/>
        <rFont val="ＭＳ Ｐゴシック"/>
        <family val="3"/>
        <charset val="128"/>
      </rPr>
      <t xml:space="preserve">
（ハイフン付）</t>
    </r>
    <phoneticPr fontId="3"/>
  </si>
  <si>
    <t>都道府県</t>
  </si>
  <si>
    <t>都道府県</t>
    <rPh sb="0" eb="1">
      <t>ト</t>
    </rPh>
    <rPh sb="1" eb="2">
      <t>ドウ</t>
    </rPh>
    <rPh sb="2" eb="3">
      <t>フ</t>
    </rPh>
    <rPh sb="3" eb="4">
      <t>ケン</t>
    </rPh>
    <phoneticPr fontId="3"/>
  </si>
  <si>
    <t>京都府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</si>
  <si>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</si>
  <si>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</si>
  <si>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</si>
  <si>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</si>
  <si>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</si>
  <si>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</si>
  <si>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</si>
  <si>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</si>
  <si>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</si>
  <si>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</si>
  <si>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</si>
  <si>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</si>
  <si>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</si>
  <si>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</si>
  <si>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</si>
  <si>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</si>
  <si>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</si>
  <si>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</si>
  <si>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</si>
  <si>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</si>
  <si>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</si>
  <si>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</si>
  <si>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</si>
  <si>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</si>
  <si>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</si>
  <si>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</si>
  <si>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</si>
  <si>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</si>
  <si>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</si>
  <si>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</si>
  <si>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</si>
  <si>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</si>
  <si>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</si>
  <si>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</si>
  <si>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</si>
  <si>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</si>
  <si>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</si>
  <si>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</si>
  <si>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</si>
  <si>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</si>
  <si>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</si>
  <si>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</si>
  <si>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</si>
  <si>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</si>
  <si>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</si>
  <si>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</si>
  <si>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3"/>
  </si>
  <si>
    <t>市区郡</t>
  </si>
  <si>
    <t>市区郡</t>
    <rPh sb="0" eb="1">
      <t>シ</t>
    </rPh>
    <rPh sb="1" eb="2">
      <t>ク</t>
    </rPh>
    <rPh sb="2" eb="3">
      <t>グン</t>
    </rPh>
    <phoneticPr fontId="3"/>
  </si>
  <si>
    <t>町村番地</t>
  </si>
  <si>
    <t>建物</t>
  </si>
  <si>
    <t>内祝</t>
    <rPh sb="0" eb="2">
      <t>ウチイワ</t>
    </rPh>
    <phoneticPr fontId="3"/>
  </si>
  <si>
    <t>寿</t>
    <rPh sb="0" eb="1">
      <t>コトブキ</t>
    </rPh>
    <phoneticPr fontId="3"/>
  </si>
  <si>
    <t>御礼</t>
    <rPh sb="0" eb="2">
      <t>オレイ</t>
    </rPh>
    <phoneticPr fontId="3"/>
  </si>
  <si>
    <t>ご挨拶</t>
    <rPh sb="1" eb="3">
      <t>アイサツ</t>
    </rPh>
    <phoneticPr fontId="3"/>
  </si>
  <si>
    <t>御見舞</t>
    <rPh sb="0" eb="3">
      <t>オミマイ</t>
    </rPh>
    <phoneticPr fontId="3"/>
  </si>
  <si>
    <t>お中元</t>
    <rPh sb="1" eb="3">
      <t>チュウゲン</t>
    </rPh>
    <phoneticPr fontId="3"/>
  </si>
  <si>
    <t>お歳暮</t>
    <rPh sb="1" eb="3">
      <t>セイボ</t>
    </rPh>
    <phoneticPr fontId="3"/>
  </si>
  <si>
    <t>商品カテゴリ名</t>
  </si>
  <si>
    <t>商品コード</t>
  </si>
  <si>
    <t>みそポタ ギフトカード10,000円分</t>
  </si>
  <si>
    <t>みそポタ ギフトカード5,000円分</t>
  </si>
  <si>
    <t>送料</t>
  </si>
  <si>
    <t>のし紙</t>
    <rPh sb="2" eb="3">
      <t>カミ</t>
    </rPh>
    <phoneticPr fontId="3"/>
  </si>
  <si>
    <t>紅白のし紙（蝶結び）</t>
    <rPh sb="0" eb="2">
      <t>コウハク</t>
    </rPh>
    <rPh sb="4" eb="5">
      <t>カミ</t>
    </rPh>
    <rPh sb="6" eb="7">
      <t>チョウ</t>
    </rPh>
    <rPh sb="7" eb="8">
      <t>ムス</t>
    </rPh>
    <phoneticPr fontId="3"/>
  </si>
  <si>
    <t>なし</t>
    <phoneticPr fontId="3"/>
  </si>
  <si>
    <t>紅白のし紙（結びきり）</t>
    <rPh sb="0" eb="2">
      <t>コウハク</t>
    </rPh>
    <rPh sb="4" eb="5">
      <t>ガミ</t>
    </rPh>
    <rPh sb="6" eb="7">
      <t>ムス</t>
    </rPh>
    <phoneticPr fontId="3"/>
  </si>
  <si>
    <t>黒白のし紙</t>
    <rPh sb="0" eb="2">
      <t>クロシロ</t>
    </rPh>
    <rPh sb="4" eb="5">
      <t>カミ</t>
    </rPh>
    <phoneticPr fontId="3"/>
  </si>
  <si>
    <t>黄白のし紙</t>
    <rPh sb="0" eb="1">
      <t>キ</t>
    </rPh>
    <rPh sb="1" eb="2">
      <t>シロ</t>
    </rPh>
    <rPh sb="4" eb="5">
      <t>ガミ</t>
    </rPh>
    <phoneticPr fontId="3"/>
  </si>
  <si>
    <t>小計</t>
  </si>
  <si>
    <t>単価</t>
  </si>
  <si>
    <t>数量</t>
  </si>
  <si>
    <t>受付日</t>
  </si>
  <si>
    <t>受付時間</t>
  </si>
  <si>
    <t>受付番号</t>
  </si>
  <si>
    <t>枝番号</t>
  </si>
  <si>
    <t>手数料</t>
  </si>
  <si>
    <t>値引き</t>
  </si>
  <si>
    <t>総合計</t>
  </si>
  <si>
    <t>氏名</t>
  </si>
  <si>
    <t>電話番号</t>
  </si>
  <si>
    <t>メール</t>
  </si>
  <si>
    <t>支払方法</t>
  </si>
  <si>
    <t>お客様からの通信欄</t>
  </si>
  <si>
    <t>顧客種別</t>
  </si>
  <si>
    <t>便種</t>
  </si>
  <si>
    <t>配送指定日</t>
  </si>
  <si>
    <t>配送指定時間</t>
  </si>
  <si>
    <t>商品毎文書</t>
  </si>
  <si>
    <t>注文毎文書</t>
  </si>
  <si>
    <t>顧客id</t>
  </si>
  <si>
    <t>出荷日</t>
  </si>
  <si>
    <t>返品日</t>
  </si>
  <si>
    <t>広告番号</t>
  </si>
  <si>
    <t>店舗区分</t>
  </si>
  <si>
    <t>注文ステータス</t>
  </si>
  <si>
    <t>店舗内通信欄</t>
  </si>
  <si>
    <t>お客様への通信欄</t>
  </si>
  <si>
    <t>定期回数</t>
  </si>
  <si>
    <t>定期お届け周期</t>
  </si>
  <si>
    <t>次回お届け予定（最新）</t>
  </si>
  <si>
    <t>出荷番号</t>
  </si>
  <si>
    <t>移行前顧客№</t>
  </si>
  <si>
    <t>移行前注文№</t>
  </si>
  <si>
    <t>顧客メモ</t>
  </si>
  <si>
    <t>送料2</t>
  </si>
  <si>
    <t>手数料2</t>
  </si>
  <si>
    <t>値引き2</t>
  </si>
  <si>
    <t>総合計2</t>
  </si>
  <si>
    <t>発送予定日</t>
  </si>
  <si>
    <t>次回発送予定日</t>
  </si>
  <si>
    <t>【注文者】郵便番号</t>
  </si>
  <si>
    <t>【注文者】都道府県</t>
  </si>
  <si>
    <t>【注文者】市区郡</t>
  </si>
  <si>
    <t>【注文者】町村番地</t>
  </si>
  <si>
    <t>【注文者】建物</t>
  </si>
  <si>
    <t>【注文者】氏名</t>
  </si>
  <si>
    <t>【注文者】電話番号</t>
  </si>
  <si>
    <t>【注文者】氏名（姓）</t>
  </si>
  <si>
    <t>【注文者】氏名（名）</t>
  </si>
  <si>
    <t>【注文者】氏名カナ（姓）</t>
  </si>
  <si>
    <t>【注文者】氏名カナ（名）</t>
  </si>
  <si>
    <t>【お届け先】氏名（姓）</t>
  </si>
  <si>
    <t>【お届け先】氏名（名）</t>
  </si>
  <si>
    <t>【お届け先】氏名カナ（姓）</t>
  </si>
  <si>
    <t>【お届け先】氏名カナ（名）</t>
  </si>
  <si>
    <t>生年月日</t>
  </si>
  <si>
    <t>性別</t>
  </si>
  <si>
    <t>ゼウスオーダー番号</t>
  </si>
  <si>
    <t>ゼウスipコード</t>
  </si>
  <si>
    <t>クーポンコード</t>
  </si>
  <si>
    <t>定期注文日</t>
  </si>
  <si>
    <t>注文id</t>
  </si>
  <si>
    <t>gmoオーダー番号</t>
  </si>
  <si>
    <t>定期注文番号</t>
  </si>
  <si>
    <t>管理者メモ</t>
  </si>
  <si>
    <t>お客様担当者</t>
  </si>
  <si>
    <t>お客様への通信欄（定期）</t>
  </si>
  <si>
    <t>お客様からの通信欄（定期）</t>
  </si>
  <si>
    <t>店舗内通信欄（定期）</t>
  </si>
  <si>
    <t>管理者メモ（定期）</t>
  </si>
  <si>
    <t>内消費税等</t>
  </si>
  <si>
    <t>定期お届け周期2</t>
  </si>
  <si>
    <t>受注担当者</t>
  </si>
  <si>
    <t>定期配送ステータス</t>
  </si>
  <si>
    <t>休止日</t>
  </si>
  <si>
    <r>
      <t xml:space="preserve">商品代金合計
</t>
    </r>
    <r>
      <rPr>
        <b/>
        <sz val="9"/>
        <rFont val="ＭＳ Ｐゴシック"/>
        <family val="3"/>
        <charset val="128"/>
      </rPr>
      <t>（税別/送料込）</t>
    </r>
    <rPh sb="0" eb="2">
      <t>ショウヒン</t>
    </rPh>
    <rPh sb="2" eb="4">
      <t>ダイキン</t>
    </rPh>
    <rPh sb="4" eb="6">
      <t>ゴウケイ</t>
    </rPh>
    <rPh sb="8" eb="9">
      <t>ゼイ</t>
    </rPh>
    <rPh sb="9" eb="10">
      <t>ベツ</t>
    </rPh>
    <rPh sb="11" eb="13">
      <t>ソウリョウ</t>
    </rPh>
    <rPh sb="13" eb="14">
      <t>コ</t>
    </rPh>
    <phoneticPr fontId="3"/>
  </si>
  <si>
    <t>御祝</t>
    <rPh sb="0" eb="2">
      <t>オイワイ</t>
    </rPh>
    <phoneticPr fontId="3"/>
  </si>
  <si>
    <t>GIFTCARD_000001</t>
  </si>
  <si>
    <t>GIFTCARD_000002</t>
  </si>
  <si>
    <t>送料</t>
    <rPh sb="0" eb="2">
      <t>ソウリョウ</t>
    </rPh>
    <phoneticPr fontId="3"/>
  </si>
  <si>
    <t>販売企画</t>
  </si>
  <si>
    <t>GIFT_000020</t>
  </si>
  <si>
    <t>3,000円 常温みそポタスープギフト（4袋入り）</t>
  </si>
  <si>
    <t>送料込</t>
  </si>
  <si>
    <t>GIFT_000021</t>
  </si>
  <si>
    <t>5,000円 常温みそポタスープギフト（7袋入り）</t>
  </si>
  <si>
    <t>GIFT_000022</t>
  </si>
  <si>
    <t>7,000円 常温みそポタスープギフト（10袋入り）</t>
  </si>
  <si>
    <t>GIFT_000023</t>
  </si>
  <si>
    <t>10,000円 常温みそポタスープギフト（16袋入り）</t>
  </si>
  <si>
    <t>GIFT_000024</t>
  </si>
  <si>
    <t>3,000円 冷凍みそポタスープギフト（3袋入り）</t>
  </si>
  <si>
    <t>GIFT_000025</t>
  </si>
  <si>
    <t>5,000円 冷凍みそポタスープギフト（7袋入り）</t>
  </si>
  <si>
    <t>GIFT_000026</t>
  </si>
  <si>
    <t>7,000円 冷凍みそポタスープギフト（10袋入り）</t>
  </si>
  <si>
    <t>GIFT_000027</t>
  </si>
  <si>
    <t>10,000円 冷凍みそポタスープギフト（16袋入り）</t>
  </si>
  <si>
    <t>GIFT_000028</t>
  </si>
  <si>
    <t>GIFT_000029</t>
  </si>
  <si>
    <t>GIFT_000030</t>
  </si>
  <si>
    <t>FR_000130</t>
  </si>
  <si>
    <t>ベジタリアン・冷凍みそポタージュ4袋セット【送料込み】</t>
  </si>
  <si>
    <t>FR_000131</t>
  </si>
  <si>
    <t>ベジタリアン・冷凍みそポタージュ8袋セット【送料込み】</t>
  </si>
  <si>
    <t>7/17追加</t>
    <rPh sb="4" eb="6">
      <t>ツイカ</t>
    </rPh>
    <phoneticPr fontId="13"/>
  </si>
  <si>
    <t>グルテン不使用・常温みそポタージュ4袋セット【送料込み】</t>
  </si>
  <si>
    <t>グルテン不使用・常温みそポタージュ8袋セット【送料込み】</t>
  </si>
  <si>
    <t>RP_000143</t>
  </si>
  <si>
    <t>RP_000144</t>
  </si>
  <si>
    <t>お届け時間帯</t>
    <rPh sb="1" eb="2">
      <t>トド</t>
    </rPh>
    <rPh sb="3" eb="5">
      <t>ジカン</t>
    </rPh>
    <rPh sb="5" eb="6">
      <t>オビ</t>
    </rPh>
    <phoneticPr fontId="3"/>
  </si>
  <si>
    <t>午前中</t>
    <rPh sb="0" eb="3">
      <t>ゴゼンチュウ</t>
    </rPh>
    <phoneticPr fontId="3"/>
  </si>
  <si>
    <t>14～16時</t>
    <phoneticPr fontId="3"/>
  </si>
  <si>
    <t>16～18時</t>
    <phoneticPr fontId="3"/>
  </si>
  <si>
    <t>18～20時</t>
    <rPh sb="5" eb="6">
      <t>ジ</t>
    </rPh>
    <phoneticPr fontId="3"/>
  </si>
  <si>
    <t>19時～21時</t>
    <rPh sb="2" eb="3">
      <t>ジ</t>
    </rPh>
    <rPh sb="6" eb="7">
      <t>ジ</t>
    </rPh>
    <phoneticPr fontId="3"/>
  </si>
  <si>
    <t>お届け希望日時</t>
    <rPh sb="1" eb="2">
      <t>トド</t>
    </rPh>
    <rPh sb="3" eb="6">
      <t>キボウビ</t>
    </rPh>
    <rPh sb="6" eb="7">
      <t>ジ</t>
    </rPh>
    <phoneticPr fontId="3"/>
  </si>
  <si>
    <t>指定なし</t>
    <rPh sb="0" eb="2">
      <t>シテイ</t>
    </rPh>
    <phoneticPr fontId="3"/>
  </si>
  <si>
    <t>0812</t>
    <phoneticPr fontId="3"/>
  </si>
  <si>
    <t xml:space="preserve"> </t>
    <phoneticPr fontId="3"/>
  </si>
  <si>
    <t>オリジナルかけ紙（無地のし）</t>
    <rPh sb="7" eb="8">
      <t>カミ</t>
    </rPh>
    <rPh sb="9" eb="11">
      <t>ムジ</t>
    </rPh>
    <phoneticPr fontId="3"/>
  </si>
  <si>
    <t>クレジット決済</t>
    <rPh sb="5" eb="7">
      <t>ケッサイ</t>
    </rPh>
    <phoneticPr fontId="3"/>
  </si>
  <si>
    <t>銀行振込</t>
    <rPh sb="0" eb="2">
      <t>ギンコウ</t>
    </rPh>
    <rPh sb="2" eb="4">
      <t>フリコミ</t>
    </rPh>
    <phoneticPr fontId="3"/>
  </si>
  <si>
    <t>支払方法</t>
    <rPh sb="0" eb="2">
      <t>シハラ</t>
    </rPh>
    <rPh sb="2" eb="4">
      <t>ホウホウ</t>
    </rPh>
    <phoneticPr fontId="3"/>
  </si>
  <si>
    <t>3,000円 常温みそポタスープギフト（4袋入り）【送料込み・ギフト包装】</t>
  </si>
  <si>
    <t>5,000円 常温みそポタスープギフト（7袋入り）【送料込み・ギフト包装】</t>
  </si>
  <si>
    <t>7,000円 常温みそポタスープギフト（10袋入り）【送料込み・ギフト包装】</t>
  </si>
  <si>
    <t>10,000円 常温みそポタスープギフト（16袋入り）【送料込み・ギフト包装】</t>
  </si>
  <si>
    <t>3,000円 冷凍みそポタスープギフト（3袋入り）【送料込み・ギフト包装】</t>
  </si>
  <si>
    <t>5,000円 冷凍みそポタスープギフト（7袋入り）【送料込み・ギフト包装】</t>
  </si>
  <si>
    <t>7,000円 冷凍みそポタスープギフト（10袋入り）【送料込み・ギフト包装】</t>
  </si>
  <si>
    <t>10,000円 冷凍みそポタスープギフト（16袋入り）【送料込み・ギフト包装】</t>
  </si>
  <si>
    <t>** ギフト商品（常温パック） **</t>
  </si>
  <si>
    <t>** ギフト商品（冷凍パック） **</t>
  </si>
  <si>
    <t>** ギフト商品（常温・香典返し） **</t>
  </si>
  <si>
    <t>3,000円 常温みそポタ　お供え・弔事セット(4袋入り)</t>
  </si>
  <si>
    <t>5,000円 常温みそポタ　お供え・弔事セット(7袋入り)</t>
  </si>
  <si>
    <t>7,000円 常温みそポタ　お供え・弔事セット(10袋入り)</t>
  </si>
  <si>
    <t>** ギフト可能商品（ギフト包装代+送料込） **</t>
  </si>
  <si>
    <t>3,200円 ベジタリアン・冷凍みそポタージュ4袋セット【送料・包装代込】</t>
  </si>
  <si>
    <t>5,200円 ベジタリアン・冷凍みそポタージュ8袋セット【送料・包装代込】</t>
  </si>
  <si>
    <t>3,200円 グルテン不使用・常温みそポタージュ4袋セット【送料・包装代込】</t>
  </si>
  <si>
    <t>5,200円 グルテン不使用・常温みそポタージュ8袋セット【送料・包装代込】</t>
  </si>
  <si>
    <t>*** ギフトカード ***</t>
  </si>
  <si>
    <t>ギフトカード5,000円分</t>
  </si>
  <si>
    <t>ギフトカード10,000円分</t>
  </si>
  <si>
    <t>常温みそポタ お供え・弔事セット(4袋入り)</t>
  </si>
  <si>
    <t>常温みそポタ お供え・弔事セット(7袋入り)</t>
  </si>
  <si>
    <t>常温みそポタ お供え・弔事セット(10袋入り)</t>
  </si>
  <si>
    <t>商品名（たまごカート）</t>
  </si>
  <si>
    <t>税抜価格</t>
  </si>
  <si>
    <t>** ギフト商品（フリーズドライ） **</t>
  </si>
  <si>
    <t>GIFT_000038</t>
  </si>
  <si>
    <t>フリーズドライ(ミニ)みそポタギフト・8袋セット【送料込み・ギフト包装】</t>
  </si>
  <si>
    <t>3,400円 フリーズドライみそポタギフト（8袋入）</t>
  </si>
  <si>
    <t>GIFT_000036</t>
  </si>
  <si>
    <t>フリーズドライ(ミニ)みそポタギフト・15袋セット【送料込み・ギフト包装】</t>
  </si>
  <si>
    <t>5,600円 フリーズドライみそポタギフト（15袋入）</t>
  </si>
  <si>
    <t>GIFT_000034</t>
  </si>
  <si>
    <t>フリーズドライ(ミニ)みそポタギフト・30袋セット【送料込み・ギフト包装】</t>
  </si>
  <si>
    <t>10,500円 フリーズドライみそポタギフト（30袋入）</t>
  </si>
  <si>
    <t>(例)吉井</t>
    <rPh sb="3" eb="5">
      <t>ヨシ</t>
    </rPh>
    <phoneticPr fontId="3"/>
  </si>
  <si>
    <t>二郎</t>
    <rPh sb="0" eb="2">
      <t>ジロ</t>
    </rPh>
    <phoneticPr fontId="3"/>
  </si>
  <si>
    <t>太郎ビル１F</t>
    <rPh sb="0" eb="2">
      <t>タロ</t>
    </rPh>
    <phoneticPr fontId="3"/>
  </si>
  <si>
    <t>7315155</t>
    <phoneticPr fontId="3"/>
  </si>
  <si>
    <t>広島市佐伯区</t>
    <rPh sb="0" eb="3">
      <t>ヒロシm</t>
    </rPh>
    <rPh sb="3" eb="6">
      <t>サエk</t>
    </rPh>
    <phoneticPr fontId="3"/>
  </si>
  <si>
    <t>二郎マンション201</t>
    <rPh sb="0" eb="2">
      <t>ジロ</t>
    </rPh>
    <phoneticPr fontId="3"/>
  </si>
  <si>
    <t>082-900-0000</t>
    <phoneticPr fontId="3"/>
  </si>
  <si>
    <t>gd12</t>
  </si>
  <si>
    <t>gd13</t>
  </si>
  <si>
    <t>gd14</t>
  </si>
  <si>
    <t>gd15</t>
  </si>
  <si>
    <t>gd16</t>
  </si>
  <si>
    <t>gd17</t>
  </si>
  <si>
    <t>のし不要</t>
    <rPh sb="2" eb="4">
      <t>フヨ</t>
    </rPh>
    <phoneticPr fontId="15"/>
  </si>
  <si>
    <t>無地</t>
    <rPh sb="0" eb="2">
      <t>ムジ</t>
    </rPh>
    <phoneticPr fontId="15"/>
  </si>
  <si>
    <t>お歳暮</t>
    <phoneticPr fontId="15"/>
  </si>
  <si>
    <t>お中元</t>
    <phoneticPr fontId="15"/>
  </si>
  <si>
    <t>御祝</t>
    <rPh sb="0" eb="2">
      <t>オイワ</t>
    </rPh>
    <phoneticPr fontId="15"/>
  </si>
  <si>
    <t>内祝</t>
    <rPh sb="0" eb="2">
      <t>ウチイワ</t>
    </rPh>
    <phoneticPr fontId="15"/>
  </si>
  <si>
    <r>
      <t xml:space="preserve">のし紙
</t>
    </r>
    <r>
      <rPr>
        <sz val="9"/>
        <color indexed="8"/>
        <rFont val="ＭＳ Ｐゴシック"/>
        <family val="3"/>
        <charset val="128"/>
      </rPr>
      <t>（外のし）</t>
    </r>
    <rPh sb="2" eb="3">
      <t>カミ</t>
    </rPh>
    <rPh sb="5" eb="6">
      <t>ソト</t>
    </rPh>
    <phoneticPr fontId="3"/>
  </si>
  <si>
    <t>三郎</t>
    <rPh sb="0" eb="2">
      <t>サブロ</t>
    </rPh>
    <phoneticPr fontId="3"/>
  </si>
  <si>
    <r>
      <t>商品代金</t>
    </r>
    <r>
      <rPr>
        <sz val="8"/>
        <color indexed="8"/>
        <rFont val="ＭＳ Ｐゴシック"/>
        <family val="3"/>
        <charset val="128"/>
      </rPr>
      <t xml:space="preserve">
(税込、送料込)</t>
    </r>
    <rPh sb="0" eb="2">
      <t>ショウヒン</t>
    </rPh>
    <rPh sb="2" eb="4">
      <t>ダイキン</t>
    </rPh>
    <rPh sb="6" eb="9">
      <t>ゼイベツ</t>
    </rPh>
    <rPh sb="9" eb="11">
      <t>ソウリョウ</t>
    </rPh>
    <rPh sb="11" eb="12">
      <t>コ</t>
    </rPh>
    <phoneticPr fontId="5"/>
  </si>
  <si>
    <t>　</t>
    <phoneticPr fontId="15"/>
  </si>
  <si>
    <t>ネギトロ丼 (送料無料)</t>
  </si>
  <si>
    <t>ギフトカタログ 露草 (送料無料)</t>
  </si>
  <si>
    <t>ギフトカタログ 鶯 (送料無料)</t>
  </si>
  <si>
    <t>ギフトカタログ 茜 (送料無料)</t>
  </si>
  <si>
    <t>ギフトカタログ 紫紺 (送料無料)</t>
  </si>
  <si>
    <t>ギフトカタログ 牡丹 (送料無料)</t>
  </si>
  <si>
    <r>
      <t>送料内訳</t>
    </r>
    <r>
      <rPr>
        <sz val="8"/>
        <color indexed="8"/>
        <rFont val="ＭＳ Ｐゴシック"/>
        <family val="3"/>
        <charset val="128"/>
      </rPr>
      <t xml:space="preserve">
()</t>
    </r>
    <rPh sb="0" eb="2">
      <t>ソウリョ</t>
    </rPh>
    <rPh sb="2" eb="4">
      <t>ウチワk</t>
    </rPh>
    <phoneticPr fontId="5"/>
  </si>
  <si>
    <r>
      <t>別途内訳</t>
    </r>
    <r>
      <rPr>
        <sz val="8"/>
        <color indexed="8"/>
        <rFont val="ＭＳ Ｐゴシック"/>
        <family val="3"/>
        <charset val="128"/>
      </rPr>
      <t xml:space="preserve">
(北海道、沖縄)</t>
    </r>
    <rPh sb="0" eb="2">
      <t>ベット</t>
    </rPh>
    <rPh sb="2" eb="4">
      <t>ウチワk</t>
    </rPh>
    <rPh sb="6" eb="9">
      <t>ホッカ</t>
    </rPh>
    <rPh sb="9" eb="10">
      <t>ゼイベツ</t>
    </rPh>
    <rPh sb="10" eb="12">
      <t>オキナw</t>
    </rPh>
    <phoneticPr fontId="5"/>
  </si>
  <si>
    <r>
      <t xml:space="preserve">商品金額
</t>
    </r>
    <r>
      <rPr>
        <sz val="9"/>
        <color indexed="8"/>
        <rFont val="ＭＳ Ｐゴシック"/>
        <family val="3"/>
        <charset val="128"/>
      </rPr>
      <t>（自動入力）</t>
    </r>
    <rPh sb="0" eb="2">
      <t>ショウh</t>
    </rPh>
    <rPh sb="2" eb="4">
      <t>キンガk</t>
    </rPh>
    <rPh sb="6" eb="10">
      <t>ジド</t>
    </rPh>
    <phoneticPr fontId="3"/>
  </si>
  <si>
    <t>ご入力頂きありがとうございました。 入力欄が足りない場合は、ダウンロードしたExcelファイルを複製してご入力ください。</t>
    <rPh sb="3" eb="4">
      <t>イタダキ</t>
    </rPh>
    <rPh sb="48" eb="50">
      <t>フクセイ</t>
    </rPh>
    <rPh sb="53" eb="55">
      <t>ニュウリョク</t>
    </rPh>
    <phoneticPr fontId="3"/>
  </si>
  <si>
    <t>※1　「ご注文者」欄にはヤマト宅急便送り状「ご依頼主」欄に印刷する内容をご入力ください。
※2「ご注文者」と「ご担当者」「請求先」の内容が異なる場合のみ必要事項をご入力ください。</t>
    <rPh sb="5" eb="7">
      <t>チュウモン</t>
    </rPh>
    <rPh sb="7" eb="8">
      <t>シャ</t>
    </rPh>
    <rPh sb="9" eb="10">
      <t>ラン</t>
    </rPh>
    <rPh sb="15" eb="18">
      <t>タッキュウビン</t>
    </rPh>
    <rPh sb="18" eb="19">
      <t>オク</t>
    </rPh>
    <rPh sb="20" eb="21">
      <t>ジョウ</t>
    </rPh>
    <rPh sb="23" eb="25">
      <t>イライ</t>
    </rPh>
    <rPh sb="25" eb="26">
      <t>ヌシ</t>
    </rPh>
    <rPh sb="27" eb="28">
      <t>ラン</t>
    </rPh>
    <rPh sb="29" eb="31">
      <t>インサツ</t>
    </rPh>
    <rPh sb="33" eb="35">
      <t>ナイヨウ</t>
    </rPh>
    <rPh sb="37" eb="39">
      <t>ニュウリョク</t>
    </rPh>
    <rPh sb="49" eb="51">
      <t>チュウモン</t>
    </rPh>
    <rPh sb="51" eb="52">
      <t>シャ</t>
    </rPh>
    <rPh sb="56" eb="59">
      <t>タントウシャ</t>
    </rPh>
    <rPh sb="61" eb="63">
      <t>セイキュウ</t>
    </rPh>
    <rPh sb="63" eb="64">
      <t>サキ</t>
    </rPh>
    <rPh sb="66" eb="68">
      <t>ナイヨウ</t>
    </rPh>
    <rPh sb="69" eb="70">
      <t>コト</t>
    </rPh>
    <rPh sb="72" eb="74">
      <t>バアイ</t>
    </rPh>
    <rPh sb="76" eb="78">
      <t>ヒツヨウ</t>
    </rPh>
    <rPh sb="78" eb="80">
      <t>ジコウ</t>
    </rPh>
    <rPh sb="82" eb="84">
      <t>ニュウリョク</t>
    </rPh>
    <phoneticPr fontId="3"/>
  </si>
  <si>
    <t>月末締め請求書払い（翌月20日迄に振込）</t>
    <rPh sb="0" eb="3">
      <t>ゲツマツシ</t>
    </rPh>
    <rPh sb="4" eb="8">
      <t>セイキュウショハラ</t>
    </rPh>
    <rPh sb="10" eb="12">
      <t>ヨクツキ</t>
    </rPh>
    <rPh sb="14" eb="15">
      <t>ニチ</t>
    </rPh>
    <rPh sb="15" eb="16">
      <t>マデ</t>
    </rPh>
    <rPh sb="17" eb="19">
      <t>フリコミ</t>
    </rPh>
    <phoneticPr fontId="15"/>
  </si>
  <si>
    <t>お年賀</t>
    <rPh sb="1" eb="3">
      <t>ネンガ</t>
    </rPh>
    <phoneticPr fontId="15"/>
  </si>
  <si>
    <t>ギフトカタログ 東雲 (送料無料)</t>
    <rPh sb="8" eb="10">
      <t>シノノメ</t>
    </rPh>
    <phoneticPr fontId="15"/>
  </si>
  <si>
    <t>gd82</t>
    <phoneticPr fontId="15"/>
  </si>
  <si>
    <t>海鮮セット「巴」（送料無料）</t>
    <rPh sb="0" eb="2">
      <t>カイセン</t>
    </rPh>
    <rPh sb="6" eb="7">
      <t>トモエ</t>
    </rPh>
    <rPh sb="9" eb="13">
      <t>ソウリョウムリョウ</t>
    </rPh>
    <phoneticPr fontId="15"/>
  </si>
  <si>
    <t>海鮮セット「暁」（送料無料）</t>
    <rPh sb="0" eb="2">
      <t>カイセン</t>
    </rPh>
    <rPh sb="6" eb="7">
      <t>アカツキ</t>
    </rPh>
    <rPh sb="9" eb="13">
      <t>ソウリョウムリョウ</t>
    </rPh>
    <phoneticPr fontId="15"/>
  </si>
  <si>
    <t>海鮮セット「匠」（送料無料）</t>
    <rPh sb="0" eb="2">
      <t>カイセン</t>
    </rPh>
    <rPh sb="6" eb="7">
      <t>タクミ</t>
    </rPh>
    <rPh sb="9" eb="13">
      <t>ソウリョウムリョウ</t>
    </rPh>
    <phoneticPr fontId="15"/>
  </si>
  <si>
    <t>gd117</t>
    <phoneticPr fontId="15"/>
  </si>
  <si>
    <t>gd118</t>
    <phoneticPr fontId="15"/>
  </si>
  <si>
    <t>ｇｄ119</t>
    <phoneticPr fontId="15"/>
  </si>
  <si>
    <t>※おまとめシートでのご注文の場合クレジットカード決済はできません。</t>
    <rPh sb="11" eb="13">
      <t>チュウモン</t>
    </rPh>
    <rPh sb="14" eb="16">
      <t>バアイ</t>
    </rPh>
    <rPh sb="24" eb="26">
      <t>ケッサイ</t>
    </rPh>
    <phoneticPr fontId="3"/>
  </si>
  <si>
    <t>愛媛の2大鯛めし食べ比べセット</t>
    <phoneticPr fontId="15"/>
  </si>
  <si>
    <t>mk12</t>
    <phoneticPr fontId="15"/>
  </si>
  <si>
    <t>海鮮丼 3袋2セット(鮪漬け、 鯛漬け、サーモン漬け)</t>
    <phoneticPr fontId="15"/>
  </si>
  <si>
    <t>mk13</t>
    <phoneticPr fontId="15"/>
  </si>
  <si>
    <t>愛媛の鯛食べ尽くしセット</t>
    <phoneticPr fontId="15"/>
  </si>
  <si>
    <t>mk14</t>
    <phoneticPr fontId="15"/>
  </si>
  <si>
    <t>五日市町上河内53-3</t>
    <rPh sb="0" eb="4">
      <t>イツカイチチョウ</t>
    </rPh>
    <rPh sb="4" eb="7">
      <t>カミゴウチ</t>
    </rPh>
    <phoneticPr fontId="3"/>
  </si>
  <si>
    <t>gd10</t>
    <phoneticPr fontId="15"/>
  </si>
  <si>
    <t>豪華マグロ丼 （送料無料）</t>
    <rPh sb="0" eb="2">
      <t>ゴウカ</t>
    </rPh>
    <rPh sb="5" eb="6">
      <t>ドン</t>
    </rPh>
    <rPh sb="8" eb="12">
      <t>ソウリョウムリョウ</t>
    </rPh>
    <phoneticPr fontId="15"/>
  </si>
  <si>
    <t>本鮪食べ比べセット（送料無料）</t>
    <rPh sb="0" eb="1">
      <t>ホン</t>
    </rPh>
    <rPh sb="1" eb="2">
      <t>マグロ</t>
    </rPh>
    <rPh sb="2" eb="3">
      <t>タ</t>
    </rPh>
    <rPh sb="4" eb="5">
      <t>クラ</t>
    </rPh>
    <rPh sb="10" eb="14">
      <t>ソウリョウムリョウ</t>
    </rPh>
    <phoneticPr fontId="15"/>
  </si>
  <si>
    <t>gd109</t>
    <phoneticPr fontId="15"/>
  </si>
  <si>
    <t>本鮪食べ比べセット2倍増量セット（送料無料）</t>
    <rPh sb="0" eb="1">
      <t>ホン</t>
    </rPh>
    <rPh sb="1" eb="2">
      <t>マグロ</t>
    </rPh>
    <rPh sb="2" eb="3">
      <t>タ</t>
    </rPh>
    <rPh sb="4" eb="5">
      <t>クラ</t>
    </rPh>
    <rPh sb="10" eb="11">
      <t>バイ</t>
    </rPh>
    <rPh sb="11" eb="13">
      <t>ゾウリョウ</t>
    </rPh>
    <rPh sb="17" eb="21">
      <t>ソウリョウムリョウ</t>
    </rPh>
    <phoneticPr fontId="15"/>
  </si>
  <si>
    <t>gd108</t>
    <phoneticPr fontId="15"/>
  </si>
  <si>
    <t>銀行振込前払い (手数料お客様負担)</t>
    <rPh sb="0" eb="4">
      <t>ギンコ</t>
    </rPh>
    <rPh sb="4" eb="6">
      <t>マエハラ</t>
    </rPh>
    <rPh sb="9" eb="12">
      <t>テス</t>
    </rPh>
    <rPh sb="15" eb="17">
      <t>フタn</t>
    </rPh>
    <phoneticPr fontId="15"/>
  </si>
  <si>
    <t>【福壽堂秀信】　おまとめシート ご注文用紙</t>
    <rPh sb="1" eb="6">
      <t>フクジユ</t>
    </rPh>
    <rPh sb="19" eb="21">
      <t>ヨウシ</t>
    </rPh>
    <phoneticPr fontId="3"/>
  </si>
  <si>
    <t>(例)岡本</t>
    <rPh sb="3" eb="5">
      <t>オカモト</t>
    </rPh>
    <phoneticPr fontId="3"/>
  </si>
  <si>
    <t>秀信</t>
    <rPh sb="0" eb="2">
      <t>ヒデノブ</t>
    </rPh>
    <phoneticPr fontId="3"/>
  </si>
  <si>
    <t>5580054</t>
    <phoneticPr fontId="3"/>
  </si>
  <si>
    <t>大阪府</t>
    <rPh sb="0" eb="3">
      <t>オオサカ</t>
    </rPh>
    <phoneticPr fontId="3"/>
  </si>
  <si>
    <t>大阪市</t>
    <rPh sb="0" eb="3">
      <t>オオサカ</t>
    </rPh>
    <phoneticPr fontId="3"/>
  </si>
  <si>
    <t>住吉区帝塚山東1-4-12</t>
    <rPh sb="0" eb="3">
      <t>スミヨセィ</t>
    </rPh>
    <rPh sb="3" eb="7">
      <t>テヅカヤマ</t>
    </rPh>
    <phoneticPr fontId="3"/>
  </si>
  <si>
    <t>06-6671-5840</t>
    <phoneticPr fontId="3"/>
  </si>
  <si>
    <t>商品名</t>
    <phoneticPr fontId="3"/>
  </si>
  <si>
    <t>ふくふくふ30入り</t>
    <rPh sb="7" eb="8">
      <t>イリ</t>
    </rPh>
    <phoneticPr fontId="3"/>
  </si>
  <si>
    <t>ショップ確認欄</t>
    <rPh sb="4" eb="6">
      <t>カクニン</t>
    </rPh>
    <rPh sb="6" eb="7">
      <t>ラン</t>
    </rPh>
    <phoneticPr fontId="3"/>
  </si>
  <si>
    <t>※商品内容確認の連絡後の発送となります
※最短お届け希望は、日付を空欄にしてください</t>
    <rPh sb="1" eb="5">
      <t>ショウヒn</t>
    </rPh>
    <rPh sb="8" eb="10">
      <t>レンラク</t>
    </rPh>
    <rPh sb="10" eb="11">
      <t>ダイ</t>
    </rPh>
    <rPh sb="21" eb="23">
      <t>サイタン</t>
    </rPh>
    <rPh sb="24" eb="25">
      <t>トド</t>
    </rPh>
    <rPh sb="26" eb="28">
      <t>キボウ</t>
    </rPh>
    <rPh sb="30" eb="32">
      <t>ヒヅケ</t>
    </rPh>
    <rPh sb="33" eb="35">
      <t>クウラン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</si>
</sst>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@&quot;様&quot;"/>
    <numFmt numFmtId="177" formatCode="\¥#,##0;[Red]&quot;¥-&quot;#,##0"/>
    <numFmt numFmtId="178" formatCode="yyyy/m/d;@"/>
  </numFmts>
  <fonts count="3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b/>
      <sz val="14"/>
      <color theme="1"/>
      <name val="HGP創英角ｺﾞｼｯｸUB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rgb="FFC00000"/>
      <name val="HGPｺﾞｼｯｸE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/>
        <bgColor indexed="21"/>
      </patternFill>
    </fill>
    <fill>
      <patternFill patternType="solid">
        <fgColor theme="6"/>
        <bgColor indexed="31"/>
      </patternFill>
    </fill>
    <fill>
      <patternFill patternType="solid">
        <fgColor theme="6"/>
        <bgColor indexed="26"/>
      </patternFill>
    </fill>
    <fill>
      <patternFill patternType="solid">
        <fgColor theme="7"/>
        <bgColor indexed="64"/>
      </patternFill>
    </fill>
    <fill>
      <patternFill patternType="solid">
        <fgColor theme="7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2"/>
      </right>
      <top style="thin">
        <color indexed="64"/>
      </top>
      <bottom/>
      <diagonal/>
    </border>
    <border>
      <left style="medium">
        <color indexed="64"/>
      </left>
      <right style="thin">
        <color theme="2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theme="2"/>
      </right>
      <top style="medium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medium">
        <color indexed="64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4" fillId="0" borderId="0"/>
    <xf numFmtId="0" fontId="18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0" fillId="0" borderId="0" applyFill="0" applyBorder="0" applyProtection="0">
      <alignment vertical="center"/>
    </xf>
    <xf numFmtId="6" fontId="16" fillId="0" borderId="0" applyFont="0" applyFill="0" applyBorder="0" applyAlignment="0" applyProtection="0">
      <alignment vertical="center"/>
    </xf>
    <xf numFmtId="177" fontId="10" fillId="0" borderId="0" applyFill="0" applyBorder="0" applyProtection="0">
      <alignment vertical="center"/>
    </xf>
    <xf numFmtId="0" fontId="10" fillId="0" borderId="0">
      <alignment vertical="center"/>
    </xf>
  </cellStyleXfs>
  <cellXfs count="189">
    <xf numFmtId="0" fontId="0" fillId="0" borderId="0" xfId="0">
      <alignment vertical="center"/>
    </xf>
    <xf numFmtId="0" fontId="10" fillId="0" borderId="0" xfId="7">
      <alignment vertical="center"/>
    </xf>
    <xf numFmtId="0" fontId="10" fillId="0" borderId="1" xfId="7" applyBorder="1">
      <alignment vertical="center"/>
    </xf>
    <xf numFmtId="0" fontId="10" fillId="0" borderId="1" xfId="7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vertical="center" wrapText="1"/>
    </xf>
    <xf numFmtId="0" fontId="23" fillId="2" borderId="0" xfId="0" applyFont="1" applyFill="1">
      <alignment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49" fontId="22" fillId="3" borderId="4" xfId="0" applyNumberFormat="1" applyFont="1" applyFill="1" applyBorder="1" applyAlignment="1">
      <alignment vertical="center" wrapText="1"/>
    </xf>
    <xf numFmtId="49" fontId="22" fillId="3" borderId="5" xfId="0" applyNumberFormat="1" applyFont="1" applyFill="1" applyBorder="1" applyAlignment="1">
      <alignment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/>
    </xf>
    <xf numFmtId="0" fontId="10" fillId="0" borderId="3" xfId="7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6" fontId="4" fillId="6" borderId="2" xfId="5" applyFont="1" applyFill="1" applyBorder="1" applyAlignment="1" applyProtection="1">
      <alignment horizontal="center" vertical="center" wrapText="1"/>
    </xf>
    <xf numFmtId="0" fontId="4" fillId="7" borderId="1" xfId="7" applyFont="1" applyFill="1" applyBorder="1" applyAlignment="1">
      <alignment horizontal="center" vertical="center"/>
    </xf>
    <xf numFmtId="177" fontId="4" fillId="8" borderId="1" xfId="6" applyFont="1" applyFill="1" applyBorder="1" applyAlignment="1" applyProtection="1">
      <alignment horizontal="center" vertical="center" wrapText="1"/>
    </xf>
    <xf numFmtId="0" fontId="10" fillId="0" borderId="0" xfId="7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top" wrapText="1"/>
    </xf>
    <xf numFmtId="49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6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176" fontId="0" fillId="9" borderId="37" xfId="0" applyNumberFormat="1" applyFill="1" applyBorder="1" applyAlignment="1" applyProtection="1">
      <alignment horizontal="center" vertical="center" wrapText="1"/>
      <protection locked="0"/>
    </xf>
    <xf numFmtId="49" fontId="0" fillId="9" borderId="7" xfId="0" applyNumberFormat="1" applyFill="1" applyBorder="1" applyAlignment="1" applyProtection="1">
      <alignment horizontal="center" vertical="center" wrapText="1"/>
      <protection locked="0"/>
    </xf>
    <xf numFmtId="49" fontId="0" fillId="9" borderId="8" xfId="0" applyNumberFormat="1" applyFill="1" applyBorder="1" applyProtection="1">
      <alignment vertical="center"/>
      <protection locked="0"/>
    </xf>
    <xf numFmtId="49" fontId="0" fillId="9" borderId="7" xfId="0" applyNumberFormat="1" applyFill="1" applyBorder="1" applyProtection="1">
      <alignment vertical="center"/>
      <protection locked="0"/>
    </xf>
    <xf numFmtId="49" fontId="0" fillId="9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176" fontId="0" fillId="0" borderId="10" xfId="0" applyNumberFormat="1" applyBorder="1" applyAlignment="1" applyProtection="1">
      <alignment horizontal="center" vertical="center" wrapText="1"/>
      <protection locked="0"/>
    </xf>
    <xf numFmtId="176" fontId="0" fillId="0" borderId="11" xfId="0" applyNumberFormat="1" applyBorder="1" applyAlignment="1" applyProtection="1">
      <alignment horizontal="center" vertical="center" wrapText="1"/>
      <protection locked="0"/>
    </xf>
    <xf numFmtId="176" fontId="22" fillId="3" borderId="38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0" fillId="9" borderId="40" xfId="0" applyNumberFormat="1" applyFill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vertical="center" wrapText="1"/>
    </xf>
    <xf numFmtId="0" fontId="27" fillId="2" borderId="39" xfId="0" applyFont="1" applyFill="1" applyBorder="1" applyAlignment="1">
      <alignment vertical="center" wrapText="1"/>
    </xf>
    <xf numFmtId="176" fontId="27" fillId="2" borderId="38" xfId="0" applyNumberFormat="1" applyFont="1" applyFill="1" applyBorder="1" applyAlignment="1">
      <alignment vertical="center" wrapText="1"/>
    </xf>
    <xf numFmtId="49" fontId="27" fillId="2" borderId="2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 wrapText="1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6" fontId="0" fillId="11" borderId="0" xfId="0" applyNumberFormat="1" applyFill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vertical="center" wrapText="1"/>
    </xf>
    <xf numFmtId="14" fontId="0" fillId="10" borderId="0" xfId="0" applyNumberFormat="1" applyFill="1">
      <alignment vertical="center"/>
    </xf>
    <xf numFmtId="14" fontId="0" fillId="0" borderId="0" xfId="0" applyNumberFormat="1">
      <alignment vertical="center"/>
    </xf>
    <xf numFmtId="0" fontId="27" fillId="2" borderId="2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28" fillId="12" borderId="13" xfId="0" applyFon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0" xfId="0" applyFill="1">
      <alignment vertical="center"/>
    </xf>
    <xf numFmtId="0" fontId="0" fillId="13" borderId="0" xfId="0" applyFill="1" applyAlignment="1">
      <alignment vertical="center" wrapText="1"/>
    </xf>
    <xf numFmtId="14" fontId="0" fillId="11" borderId="0" xfId="0" applyNumberFormat="1" applyFill="1">
      <alignment vertical="center"/>
    </xf>
    <xf numFmtId="0" fontId="1" fillId="0" borderId="1" xfId="7" applyFont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49" fontId="1" fillId="0" borderId="1" xfId="7" applyNumberFormat="1" applyFont="1" applyBorder="1" applyAlignment="1">
      <alignment horizontal="center" vertical="center"/>
    </xf>
    <xf numFmtId="49" fontId="10" fillId="0" borderId="1" xfId="7" applyNumberFormat="1" applyBorder="1" applyAlignment="1">
      <alignment horizontal="center" vertical="center"/>
    </xf>
    <xf numFmtId="49" fontId="0" fillId="11" borderId="0" xfId="0" applyNumberFormat="1" applyFill="1">
      <alignment vertical="center"/>
    </xf>
    <xf numFmtId="49" fontId="0" fillId="0" borderId="0" xfId="0" applyNumberFormat="1">
      <alignment vertical="center"/>
    </xf>
    <xf numFmtId="6" fontId="29" fillId="14" borderId="14" xfId="5" applyFont="1" applyFill="1" applyBorder="1" applyProtection="1">
      <alignment vertical="center"/>
    </xf>
    <xf numFmtId="0" fontId="1" fillId="0" borderId="15" xfId="7" applyFont="1" applyBorder="1" applyAlignment="1">
      <alignment horizontal="center" vertical="center"/>
    </xf>
    <xf numFmtId="0" fontId="1" fillId="0" borderId="3" xfId="7" applyFont="1" applyBorder="1">
      <alignment vertical="center"/>
    </xf>
    <xf numFmtId="178" fontId="27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16" fillId="0" borderId="0" xfId="3" applyFont="1" applyFill="1">
      <alignment vertical="center"/>
    </xf>
    <xf numFmtId="38" fontId="24" fillId="0" borderId="0" xfId="3" applyFont="1" applyFill="1">
      <alignment vertical="center"/>
    </xf>
    <xf numFmtId="0" fontId="30" fillId="2" borderId="0" xfId="0" applyFont="1" applyFill="1" applyAlignment="1">
      <alignment horizontal="left" vertical="top" wrapText="1" indent="1"/>
    </xf>
    <xf numFmtId="0" fontId="0" fillId="2" borderId="0" xfId="0" applyFill="1" applyAlignment="1" applyProtection="1">
      <alignment vertical="center" wrapText="1"/>
      <protection locked="0"/>
    </xf>
    <xf numFmtId="6" fontId="29" fillId="2" borderId="0" xfId="5" applyFont="1" applyFill="1" applyBorder="1" applyProtection="1">
      <alignment vertical="center"/>
    </xf>
    <xf numFmtId="6" fontId="27" fillId="14" borderId="17" xfId="5" applyFont="1" applyFill="1" applyBorder="1" applyAlignment="1" applyProtection="1">
      <alignment horizontal="right" vertical="center"/>
    </xf>
    <xf numFmtId="6" fontId="27" fillId="14" borderId="3" xfId="5" applyFont="1" applyFill="1" applyBorder="1" applyAlignment="1" applyProtection="1">
      <alignment horizontal="right" vertical="center"/>
    </xf>
    <xf numFmtId="0" fontId="4" fillId="15" borderId="4" xfId="0" applyFont="1" applyFill="1" applyBorder="1" applyAlignment="1">
      <alignment horizontal="center" vertical="center" wrapText="1"/>
    </xf>
    <xf numFmtId="0" fontId="31" fillId="15" borderId="18" xfId="0" applyFont="1" applyFill="1" applyBorder="1" applyAlignment="1">
      <alignment horizontal="center" vertical="center" wrapText="1"/>
    </xf>
    <xf numFmtId="6" fontId="27" fillId="14" borderId="19" xfId="5" applyFont="1" applyFill="1" applyBorder="1" applyAlignment="1" applyProtection="1">
      <alignment horizontal="right" vertical="center"/>
    </xf>
    <xf numFmtId="0" fontId="31" fillId="15" borderId="20" xfId="0" applyFont="1" applyFill="1" applyBorder="1" applyAlignment="1">
      <alignment horizontal="center" vertical="center" wrapText="1"/>
    </xf>
    <xf numFmtId="6" fontId="27" fillId="14" borderId="21" xfId="5" applyFont="1" applyFill="1" applyBorder="1" applyAlignment="1" applyProtection="1">
      <alignment horizontal="right" vertical="center"/>
    </xf>
    <xf numFmtId="0" fontId="4" fillId="15" borderId="22" xfId="0" applyFont="1" applyFill="1" applyBorder="1" applyAlignment="1">
      <alignment horizontal="center" vertical="center" wrapText="1"/>
    </xf>
    <xf numFmtId="0" fontId="27" fillId="14" borderId="23" xfId="0" applyFont="1" applyFill="1" applyBorder="1" applyAlignment="1">
      <alignment horizontal="center" vertical="center" shrinkToFit="1"/>
    </xf>
    <xf numFmtId="0" fontId="32" fillId="2" borderId="0" xfId="0" applyFont="1" applyFill="1" applyAlignment="1">
      <alignment vertical="top" wrapText="1"/>
    </xf>
    <xf numFmtId="0" fontId="29" fillId="2" borderId="0" xfId="0" applyFont="1" applyFill="1" applyAlignment="1">
      <alignment vertical="center" wrapText="1"/>
    </xf>
    <xf numFmtId="0" fontId="29" fillId="2" borderId="41" xfId="0" applyFont="1" applyFill="1" applyBorder="1" applyAlignment="1">
      <alignment vertical="center" wrapText="1"/>
    </xf>
    <xf numFmtId="0" fontId="29" fillId="2" borderId="42" xfId="0" applyFont="1" applyFill="1" applyBorder="1" applyAlignment="1">
      <alignment vertical="center" wrapText="1"/>
    </xf>
    <xf numFmtId="0" fontId="33" fillId="16" borderId="0" xfId="0" applyFont="1" applyFill="1">
      <alignment vertical="center"/>
    </xf>
    <xf numFmtId="0" fontId="34" fillId="2" borderId="0" xfId="0" applyFont="1" applyFill="1">
      <alignment vertical="center"/>
    </xf>
    <xf numFmtId="0" fontId="35" fillId="12" borderId="28" xfId="0" applyFont="1" applyFill="1" applyBorder="1" applyAlignment="1" applyProtection="1">
      <alignment vertical="center" wrapText="1"/>
      <protection locked="0"/>
    </xf>
    <xf numFmtId="49" fontId="19" fillId="12" borderId="43" xfId="0" applyNumberFormat="1" applyFont="1" applyFill="1" applyBorder="1" applyAlignment="1" applyProtection="1">
      <alignment vertical="center" wrapText="1"/>
      <protection locked="0"/>
    </xf>
    <xf numFmtId="176" fontId="19" fillId="12" borderId="44" xfId="0" applyNumberFormat="1" applyFont="1" applyFill="1" applyBorder="1" applyAlignment="1" applyProtection="1">
      <alignment vertical="center" wrapText="1"/>
      <protection locked="0"/>
    </xf>
    <xf numFmtId="49" fontId="19" fillId="12" borderId="29" xfId="0" applyNumberFormat="1" applyFont="1" applyFill="1" applyBorder="1" applyProtection="1">
      <alignment vertical="center"/>
      <protection locked="0"/>
    </xf>
    <xf numFmtId="0" fontId="19" fillId="12" borderId="29" xfId="0" applyFont="1" applyFill="1" applyBorder="1" applyAlignment="1" applyProtection="1">
      <alignment vertical="center" wrapText="1"/>
      <protection locked="0"/>
    </xf>
    <xf numFmtId="0" fontId="19" fillId="0" borderId="29" xfId="0" applyFont="1" applyBorder="1" applyAlignment="1" applyProtection="1">
      <alignment vertical="center" wrapText="1"/>
      <protection locked="0"/>
    </xf>
    <xf numFmtId="0" fontId="19" fillId="2" borderId="29" xfId="0" applyFont="1" applyFill="1" applyBorder="1" applyAlignment="1" applyProtection="1">
      <alignment vertical="center" wrapText="1"/>
      <protection locked="0"/>
    </xf>
    <xf numFmtId="0" fontId="19" fillId="12" borderId="29" xfId="0" applyFont="1" applyFill="1" applyBorder="1" applyProtection="1">
      <alignment vertical="center"/>
      <protection locked="0"/>
    </xf>
    <xf numFmtId="6" fontId="19" fillId="14" borderId="6" xfId="5" applyFont="1" applyFill="1" applyBorder="1" applyAlignment="1" applyProtection="1">
      <alignment horizontal="right" vertical="center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178" fontId="19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0" xfId="0" applyFont="1" applyFill="1" applyBorder="1" applyAlignment="1" applyProtection="1">
      <alignment horizontal="center" vertical="center" wrapText="1"/>
      <protection locked="0"/>
    </xf>
    <xf numFmtId="6" fontId="19" fillId="14" borderId="3" xfId="5" applyFont="1" applyFill="1" applyBorder="1" applyProtection="1">
      <alignment vertical="center"/>
    </xf>
    <xf numFmtId="6" fontId="19" fillId="14" borderId="19" xfId="5" applyFont="1" applyFill="1" applyBorder="1" applyAlignment="1" applyProtection="1">
      <alignment horizontal="right" vertical="center"/>
    </xf>
    <xf numFmtId="6" fontId="19" fillId="14" borderId="21" xfId="5" applyFont="1" applyFill="1" applyBorder="1" applyAlignment="1" applyProtection="1">
      <alignment horizontal="right" vertical="center"/>
    </xf>
    <xf numFmtId="0" fontId="19" fillId="14" borderId="23" xfId="0" applyFont="1" applyFill="1" applyBorder="1" applyAlignment="1">
      <alignment horizontal="center" vertical="center"/>
    </xf>
    <xf numFmtId="0" fontId="35" fillId="12" borderId="31" xfId="0" applyFont="1" applyFill="1" applyBorder="1" applyAlignment="1" applyProtection="1">
      <alignment vertical="center" wrapText="1"/>
      <protection locked="0"/>
    </xf>
    <xf numFmtId="49" fontId="19" fillId="12" borderId="45" xfId="0" applyNumberFormat="1" applyFont="1" applyFill="1" applyBorder="1" applyAlignment="1" applyProtection="1">
      <alignment vertical="center" wrapText="1"/>
      <protection locked="0"/>
    </xf>
    <xf numFmtId="176" fontId="19" fillId="12" borderId="46" xfId="0" applyNumberFormat="1" applyFont="1" applyFill="1" applyBorder="1" applyAlignment="1" applyProtection="1">
      <alignment vertical="center" wrapText="1"/>
      <protection locked="0"/>
    </xf>
    <xf numFmtId="49" fontId="19" fillId="12" borderId="1" xfId="0" applyNumberFormat="1" applyFont="1" applyFill="1" applyBorder="1" applyProtection="1">
      <alignment vertical="center"/>
      <protection locked="0"/>
    </xf>
    <xf numFmtId="0" fontId="19" fillId="12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19" fillId="12" borderId="1" xfId="0" applyFont="1" applyFill="1" applyBorder="1" applyProtection="1">
      <alignment vertical="center"/>
      <protection locked="0"/>
    </xf>
    <xf numFmtId="6" fontId="19" fillId="14" borderId="1" xfId="5" applyFont="1" applyFill="1" applyBorder="1" applyAlignment="1" applyProtection="1">
      <alignment horizontal="right" vertical="center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78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2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176" fontId="19" fillId="12" borderId="38" xfId="0" applyNumberFormat="1" applyFont="1" applyFill="1" applyBorder="1" applyAlignment="1" applyProtection="1">
      <alignment vertical="center" wrapText="1"/>
      <protection locked="0"/>
    </xf>
    <xf numFmtId="49" fontId="19" fillId="12" borderId="2" xfId="0" applyNumberFormat="1" applyFont="1" applyFill="1" applyBorder="1" applyProtection="1">
      <alignment vertical="center"/>
      <protection locked="0"/>
    </xf>
    <xf numFmtId="0" fontId="19" fillId="12" borderId="2" xfId="0" applyFont="1" applyFill="1" applyBorder="1" applyAlignment="1" applyProtection="1">
      <alignment vertical="center" wrapText="1"/>
      <protection locked="0"/>
    </xf>
    <xf numFmtId="0" fontId="35" fillId="12" borderId="33" xfId="0" applyFont="1" applyFill="1" applyBorder="1" applyAlignment="1" applyProtection="1">
      <alignment vertical="center" wrapText="1"/>
      <protection locked="0"/>
    </xf>
    <xf numFmtId="176" fontId="19" fillId="9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9" borderId="1" xfId="0" applyNumberFormat="1" applyFont="1" applyFill="1" applyBorder="1" applyProtection="1">
      <alignment vertical="center"/>
      <protection locked="0"/>
    </xf>
    <xf numFmtId="49" fontId="19" fillId="9" borderId="1" xfId="0" applyNumberFormat="1" applyFont="1" applyFill="1" applyBorder="1" applyAlignment="1" applyProtection="1">
      <alignment horizontal="left" vertical="center" wrapText="1"/>
      <protection locked="0"/>
    </xf>
    <xf numFmtId="176" fontId="19" fillId="12" borderId="47" xfId="0" applyNumberFormat="1" applyFont="1" applyFill="1" applyBorder="1" applyAlignment="1" applyProtection="1">
      <alignment vertical="center" wrapText="1"/>
      <protection locked="0"/>
    </xf>
    <xf numFmtId="49" fontId="19" fillId="12" borderId="6" xfId="0" applyNumberFormat="1" applyFont="1" applyFill="1" applyBorder="1" applyProtection="1">
      <alignment vertical="center"/>
      <protection locked="0"/>
    </xf>
    <xf numFmtId="0" fontId="19" fillId="12" borderId="6" xfId="0" applyFont="1" applyFill="1" applyBorder="1" applyAlignment="1" applyProtection="1">
      <alignment vertical="center" wrapText="1"/>
      <protection locked="0"/>
    </xf>
    <xf numFmtId="0" fontId="35" fillId="12" borderId="34" xfId="0" applyFont="1" applyFill="1" applyBorder="1" applyAlignment="1" applyProtection="1">
      <alignment vertical="center" wrapText="1"/>
      <protection locked="0"/>
    </xf>
    <xf numFmtId="49" fontId="19" fillId="12" borderId="48" xfId="0" applyNumberFormat="1" applyFont="1" applyFill="1" applyBorder="1" applyAlignment="1" applyProtection="1">
      <alignment vertical="center" wrapText="1"/>
      <protection locked="0"/>
    </xf>
    <xf numFmtId="176" fontId="19" fillId="12" borderId="49" xfId="0" applyNumberFormat="1" applyFont="1" applyFill="1" applyBorder="1" applyAlignment="1" applyProtection="1">
      <alignment vertical="center" wrapText="1"/>
      <protection locked="0"/>
    </xf>
    <xf numFmtId="49" fontId="19" fillId="12" borderId="17" xfId="0" applyNumberFormat="1" applyFont="1" applyFill="1" applyBorder="1" applyProtection="1">
      <alignment vertical="center"/>
      <protection locked="0"/>
    </xf>
    <xf numFmtId="0" fontId="19" fillId="12" borderId="17" xfId="0" applyFont="1" applyFill="1" applyBorder="1" applyAlignment="1" applyProtection="1">
      <alignment vertical="center" wrapText="1"/>
      <protection locked="0"/>
    </xf>
    <xf numFmtId="0" fontId="19" fillId="0" borderId="17" xfId="0" applyFont="1" applyBorder="1" applyAlignment="1" applyProtection="1">
      <alignment vertical="center" wrapText="1"/>
      <protection locked="0"/>
    </xf>
    <xf numFmtId="0" fontId="19" fillId="2" borderId="17" xfId="0" applyFont="1" applyFill="1" applyBorder="1" applyAlignment="1" applyProtection="1">
      <alignment vertical="center" wrapText="1"/>
      <protection locked="0"/>
    </xf>
    <xf numFmtId="0" fontId="19" fillId="12" borderId="17" xfId="0" applyFont="1" applyFill="1" applyBorder="1" applyProtection="1">
      <alignment vertical="center"/>
      <protection locked="0"/>
    </xf>
    <xf numFmtId="6" fontId="19" fillId="14" borderId="17" xfId="5" applyFont="1" applyFill="1" applyBorder="1" applyAlignment="1" applyProtection="1">
      <alignment horizontal="right" vertical="center"/>
    </xf>
    <xf numFmtId="0" fontId="19" fillId="0" borderId="17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8" fontId="1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14" borderId="36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28" fillId="17" borderId="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center" vertical="center"/>
    </xf>
    <xf numFmtId="0" fontId="35" fillId="14" borderId="2" xfId="0" applyFont="1" applyFill="1" applyBorder="1" applyAlignment="1">
      <alignment horizontal="center" vertical="center"/>
    </xf>
    <xf numFmtId="6" fontId="4" fillId="15" borderId="1" xfId="5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0" fillId="2" borderId="0" xfId="0" applyFont="1" applyFill="1" applyAlignment="1">
      <alignment horizontal="left" vertical="top" wrapText="1" indent="1"/>
    </xf>
    <xf numFmtId="0" fontId="18" fillId="12" borderId="7" xfId="2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6" fontId="4" fillId="15" borderId="2" xfId="5" applyFont="1" applyFill="1" applyBorder="1" applyAlignment="1" applyProtection="1">
      <alignment horizontal="center" vertical="center" wrapText="1"/>
    </xf>
    <xf numFmtId="6" fontId="4" fillId="15" borderId="6" xfId="5" applyFont="1" applyFill="1" applyBorder="1" applyAlignment="1" applyProtection="1">
      <alignment horizontal="center" vertical="center" wrapText="1"/>
    </xf>
    <xf numFmtId="0" fontId="29" fillId="18" borderId="25" xfId="0" applyFont="1" applyFill="1" applyBorder="1" applyAlignment="1">
      <alignment horizontal="center" vertical="center" wrapText="1"/>
    </xf>
    <xf numFmtId="0" fontId="29" fillId="18" borderId="2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7" borderId="1" xfId="7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/>
    </xf>
  </cellXfs>
  <cellStyles count="8">
    <cellStyle name="Excel Built-in Normal" xfId="1" xr:uid="{00000000-0005-0000-0000-000000000000}"/>
    <cellStyle name="ハイパーリンク" xfId="2" builtinId="8"/>
    <cellStyle name="桁区切り" xfId="3" builtinId="6"/>
    <cellStyle name="桁区切り 2" xfId="4" xr:uid="{00000000-0005-0000-0000-000003000000}"/>
    <cellStyle name="通貨" xfId="5" builtinId="7"/>
    <cellStyle name="通貨 2" xfId="6" xr:uid="{00000000-0005-0000-0000-000005000000}"/>
    <cellStyle name="標準" xfId="0" builtinId="0"/>
    <cellStyle name="標準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onlineshop@fukujudo-hidenobu.co.jp?subject=&#12362;&#12414;&#12392;&#12417;&#27880;&#25991;&#12471;&#12540;&#12488;%20&#36865;&#20184;%20&#12304;&#31119;&#22781;&#22530;&#31168;&#20449;&#12305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596900</xdr:colOff>
      <xdr:row>0</xdr:row>
      <xdr:rowOff>190500</xdr:rowOff>
    </xdr:from>
    <xdr:to>
      <xdr:col>17</xdr:col>
      <xdr:colOff>330200</xdr:colOff>
      <xdr:row>7</xdr:row>
      <xdr:rowOff>25400</xdr:rowOff>
    </xdr:to>
    <xdr:grpSp>
      <xdr:nvGrpSpPr>
        <xdr:cNvPr id="1452" name="図形グループ 2">
          <a:extLst>
            <a:ext uri="{FF2B5EF4-FFF2-40B4-BE49-F238E27FC236}">
              <a16:creationId xmlns:a16="http://schemas.microsoft.com/office/drawing/2014/main" id="{DA68D116-3214-A24A-AD63-3B603003BAA3}"/>
            </a:ext>
          </a:extLst>
        </xdr:cNvPr>
        <xdr:cNvGrpSpPr>
          <a:grpSpLocks/>
        </xdr:cNvGrpSpPr>
      </xdr:nvGrpSpPr>
      <xdr:grpSpPr bwMode="auto">
        <a:xfrm>
          <a:off x="13360400" y="190500"/>
          <a:ext cx="4508500" cy="1739900"/>
          <a:chOff x="10312689" y="695325"/>
          <a:chExt cx="4505037" cy="1581924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C64223A5-C11D-EF48-91DA-BB9E22E8844D}"/>
              </a:ext>
            </a:extLst>
          </xdr:cNvPr>
          <xdr:cNvSpPr txBox="1"/>
        </xdr:nvSpPr>
        <xdr:spPr>
          <a:xfrm>
            <a:off x="10325379" y="695325"/>
            <a:ext cx="4492347" cy="7851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b="1"/>
              <a:t>■おまとめシートのご入力について</a:t>
            </a:r>
            <a:endParaRPr lang="en-US" altLang="ja-JP" b="0"/>
          </a:p>
          <a:p>
            <a:r>
              <a:rPr lang="ja-JP" altLang="en-US"/>
              <a:t>　ご不明点はこちらまでお問い合わせください。</a:t>
            </a:r>
            <a:br>
              <a:rPr lang="ja-JP" altLang="en-US"/>
            </a:br>
            <a:r>
              <a:rPr lang="ja-JP" altLang="en-US"/>
              <a:t>　</a:t>
            </a:r>
            <a:r>
              <a:rPr lang="en-US" altLang="ja-JP"/>
              <a:t>TEL</a:t>
            </a:r>
            <a:r>
              <a:rPr lang="ja-JP" altLang="en-US"/>
              <a:t>：</a:t>
            </a:r>
            <a:r>
              <a:rPr lang="mr-IN" altLang="ja-JP" sz="1200">
                <a:latin typeface="HGSGothicE" panose="020B0900000000000000" pitchFamily="34" charset="-128"/>
                <a:ea typeface="HGSGothicE" panose="020B0900000000000000" pitchFamily="34" charset="-128"/>
                <a:cs typeface="+mn-cs"/>
              </a:rPr>
              <a:t>0</a:t>
            </a:r>
            <a:r>
              <a:rPr lang="en-US" altLang="ja-JP" sz="1200">
                <a:latin typeface="HGSGothicE" panose="020B0900000000000000" pitchFamily="34" charset="-128"/>
                <a:ea typeface="HGSGothicE" panose="020B0900000000000000" pitchFamily="34" charset="-128"/>
                <a:cs typeface="+mn-cs"/>
              </a:rPr>
              <a:t>12</a:t>
            </a:r>
            <a:r>
              <a:rPr lang="mr-IN" altLang="ja-JP" sz="1200">
                <a:latin typeface="HGSGothicE" panose="020B0900000000000000" pitchFamily="34" charset="-128"/>
                <a:ea typeface="HGSGothicE" panose="020B0900000000000000" pitchFamily="34" charset="-128"/>
                <a:cs typeface="+mn-cs"/>
              </a:rPr>
              <a:t>0-</a:t>
            </a:r>
            <a:r>
              <a:rPr lang="en-US" altLang="ja-JP" sz="1200">
                <a:latin typeface="HGSGothicE" panose="020B0900000000000000" pitchFamily="34" charset="-128"/>
                <a:ea typeface="HGSGothicE" panose="020B0900000000000000" pitchFamily="34" charset="-128"/>
                <a:cs typeface="+mn-cs"/>
              </a:rPr>
              <a:t>78</a:t>
            </a:r>
            <a:r>
              <a:rPr lang="mr-IN" altLang="ja-JP" sz="1200">
                <a:latin typeface="HGSGothicE" panose="020B0900000000000000" pitchFamily="34" charset="-128"/>
                <a:ea typeface="HGSGothicE" panose="020B0900000000000000" pitchFamily="34" charset="-128"/>
                <a:cs typeface="+mn-cs"/>
              </a:rPr>
              <a:t>-</a:t>
            </a:r>
            <a:r>
              <a:rPr lang="en-US" altLang="ja-JP" sz="1200">
                <a:latin typeface="HGSGothicE" panose="020B0900000000000000" pitchFamily="34" charset="-128"/>
                <a:ea typeface="HGSGothicE" panose="020B0900000000000000" pitchFamily="34" charset="-128"/>
                <a:cs typeface="+mn-cs"/>
              </a:rPr>
              <a:t>2910</a:t>
            </a:r>
            <a:r>
              <a:rPr lang="ja-JP" altLang="en-US"/>
              <a:t>（受付時間：平日</a:t>
            </a:r>
            <a:r>
              <a:rPr lang="en-US" altLang="ja-JP"/>
              <a:t>9:00</a:t>
            </a:r>
            <a:r>
              <a:rPr lang="ja-JP" altLang="en-US"/>
              <a:t>～</a:t>
            </a:r>
            <a:r>
              <a:rPr lang="en-US" altLang="ja-JP"/>
              <a:t>17:00</a:t>
            </a:r>
            <a:r>
              <a:rPr lang="ja-JP" altLang="en-US"/>
              <a:t>）</a:t>
            </a:r>
            <a:endParaRPr kumimoji="1" lang="ja-JP" altLang="en-US" sz="1100"/>
          </a:p>
        </xdr:txBody>
      </xdr:sp>
      <xdr:sp macro="" textlink="">
        <xdr:nvSpPr>
          <xdr:cNvPr id="7" name="テキスト ボックス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82E722E-5655-AC47-8D2C-40FDE0A7D407}"/>
              </a:ext>
            </a:extLst>
          </xdr:cNvPr>
          <xdr:cNvSpPr txBox="1"/>
        </xdr:nvSpPr>
        <xdr:spPr>
          <a:xfrm>
            <a:off x="10312689" y="1365045"/>
            <a:ext cx="4492347" cy="912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/>
              <a:t>　お問い合わせフォーム または「注文書送付先」</a:t>
            </a:r>
            <a:endParaRPr lang="en-US" altLang="ja-JP" baseline="0"/>
          </a:p>
          <a:p>
            <a:r>
              <a:rPr lang="ja-JP" altLang="en-US">
                <a:latin typeface="+mn-ea"/>
                <a:ea typeface="+mn-ea"/>
              </a:rPr>
              <a:t>　</a:t>
            </a:r>
            <a:r>
              <a:rPr lang="ja-JP" altLang="en-US" sz="1400" u="sng">
                <a:solidFill>
                  <a:schemeClr val="accent1">
                    <a:lumMod val="75000"/>
                  </a:schemeClr>
                </a:solidFill>
                <a:latin typeface="+mn-ea"/>
                <a:ea typeface="+mn-ea"/>
              </a:rPr>
              <a:t>　</a:t>
            </a:r>
            <a:r>
              <a:rPr lang="en" altLang="ja-JP" sz="1400" u="sng">
                <a:solidFill>
                  <a:schemeClr val="accent1">
                    <a:lumMod val="75000"/>
                  </a:schemeClr>
                </a:solidFill>
                <a:latin typeface="+mn-ea"/>
                <a:ea typeface="+mn-ea"/>
              </a:rPr>
              <a:t>onlineshop@fukujudo-hidenobu.co.jp</a:t>
            </a:r>
            <a:br>
              <a:rPr lang="en-US" altLang="ja-JP" sz="1400" u="sng">
                <a:solidFill>
                  <a:schemeClr val="accent1">
                    <a:lumMod val="75000"/>
                  </a:schemeClr>
                </a:solidFill>
                <a:latin typeface="+mn-ea"/>
                <a:ea typeface="+mn-ea"/>
              </a:rPr>
            </a:br>
            <a:r>
              <a:rPr lang="ja-JP" altLang="en-US">
                <a:latin typeface="+mn-ea"/>
                <a:ea typeface="+mn-ea"/>
              </a:rPr>
              <a:t>　</a:t>
            </a:r>
            <a:r>
              <a:rPr lang="ja-JP" altLang="en-US"/>
              <a:t>（</a:t>
            </a:r>
            <a:r>
              <a:rPr lang="en-US" altLang="ja-JP"/>
              <a:t>24</a:t>
            </a:r>
            <a:r>
              <a:rPr lang="ja-JP" altLang="en-US"/>
              <a:t>時間受付：</a:t>
            </a:r>
            <a:r>
              <a:rPr lang="en-US" altLang="ja-JP"/>
              <a:t>2</a:t>
            </a:r>
            <a:r>
              <a:rPr lang="ja-JP" altLang="en-US"/>
              <a:t>営業日以内に返信いたします） </a:t>
            </a:r>
            <a:br>
              <a:rPr lang="en-US" altLang="ja-JP"/>
            </a:br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647700</xdr:colOff>
      <xdr:row>0</xdr:row>
      <xdr:rowOff>114300</xdr:rowOff>
    </xdr:from>
    <xdr:to>
      <xdr:col>21</xdr:col>
      <xdr:colOff>63500</xdr:colOff>
      <xdr:row>7</xdr:row>
      <xdr:rowOff>54273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BF248C5-16F9-914D-8855-CE5E0E3F33C7}"/>
            </a:ext>
          </a:extLst>
        </xdr:cNvPr>
        <xdr:cNvSpPr txBox="1"/>
      </xdr:nvSpPr>
      <xdr:spPr>
        <a:xfrm>
          <a:off x="16940606" y="114300"/>
          <a:ext cx="4506655" cy="1839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lang="ja-JP" altLang="en-US" b="1"/>
            <a:t>■注意事項</a:t>
          </a:r>
          <a:endParaRPr lang="en-US" altLang="ja-JP" b="1"/>
        </a:p>
        <a:p>
          <a:pPr>
            <a:lnSpc>
              <a:spcPts val="1300"/>
            </a:lnSpc>
          </a:pPr>
          <a:r>
            <a:rPr lang="ja-JP" altLang="en-US" b="0"/>
            <a:t>・別途送料商品はお届け先ごと頂きます。</a:t>
          </a:r>
          <a:endParaRPr lang="en-US" altLang="ja-JP" b="0"/>
        </a:p>
        <a:p>
          <a:pPr>
            <a:lnSpc>
              <a:spcPts val="1300"/>
            </a:lnSpc>
          </a:pPr>
          <a:r>
            <a:rPr lang="ja-JP" altLang="en-US"/>
            <a:t>・同一住所は同梱でお包み致します。</a:t>
          </a:r>
          <a:endParaRPr lang="en-US" altLang="ja-JP"/>
        </a:p>
        <a:p>
          <a:pPr>
            <a:lnSpc>
              <a:spcPts val="1300"/>
            </a:lnSpc>
          </a:pPr>
          <a:r>
            <a:rPr lang="ja-JP" altLang="en-US"/>
            <a:t>（送料無料商品との同梱や</a:t>
          </a:r>
          <a:r>
            <a:rPr lang="en-US" altLang="ja-JP"/>
            <a:t>8640</a:t>
          </a:r>
          <a:r>
            <a:rPr lang="ja-JP" altLang="en-US"/>
            <a:t>円以上の同梱は送料無料で再度ご案内いたします）　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en-US" altLang="ja-JP" sz="1100" b="0"/>
            <a:t>――――――――――――――――――――――――――――――――――――</a:t>
          </a:r>
        </a:p>
        <a:p>
          <a:pPr>
            <a:lnSpc>
              <a:spcPts val="12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当社はお客様の個人情報について、適切な管理を行い漏洩防止に努めております。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8"/>
  <sheetViews>
    <sheetView tabSelected="1" zoomScaleNormal="70" zoomScalePageLayoutView="118" workbookViewId="0">
      <selection activeCell="R11" sqref="R11"/>
    </sheetView>
  </sheetViews>
  <sheetFormatPr baseColWidth="10" defaultColWidth="7.5" defaultRowHeight="14"/>
  <cols>
    <col min="1" max="1" width="1" style="4" customWidth="1"/>
    <col min="2" max="2" width="3.1640625" style="4" bestFit="1" customWidth="1"/>
    <col min="3" max="3" width="11.6640625" style="4" customWidth="1"/>
    <col min="4" max="5" width="9.1640625" style="4" customWidth="1"/>
    <col min="6" max="7" width="8.33203125" style="4" customWidth="1"/>
    <col min="8" max="8" width="16.6640625" style="4" customWidth="1"/>
    <col min="9" max="10" width="25" style="4" customWidth="1"/>
    <col min="11" max="11" width="16.6640625" style="4" customWidth="1"/>
    <col min="12" max="12" width="33.33203125" style="4" customWidth="1"/>
    <col min="13" max="13" width="8.33203125" style="4" customWidth="1"/>
    <col min="14" max="14" width="12.6640625" style="4" customWidth="1"/>
    <col min="15" max="16" width="12.5" style="4" customWidth="1"/>
    <col min="17" max="17" width="16.6640625" style="4" customWidth="1"/>
    <col min="18" max="18" width="12.5" style="4" customWidth="1"/>
    <col min="19" max="19" width="16.6640625" style="4" customWidth="1"/>
    <col min="20" max="21" width="12.5" style="4" customWidth="1"/>
    <col min="22" max="22" width="9.1640625" style="5" customWidth="1"/>
    <col min="23" max="23" width="4.5" style="57" bestFit="1" customWidth="1"/>
    <col min="24" max="24" width="11.6640625" style="4" customWidth="1"/>
    <col min="25" max="16384" width="7.5" style="4"/>
  </cols>
  <sheetData>
    <row r="1" spans="2:23" ht="17.25" customHeight="1">
      <c r="B1" s="7" t="s">
        <v>316</v>
      </c>
      <c r="N1" s="87"/>
      <c r="O1" s="100"/>
      <c r="P1" s="101"/>
      <c r="Q1" s="102"/>
      <c r="R1" s="101"/>
      <c r="S1" s="99"/>
      <c r="T1" s="99"/>
      <c r="U1" s="99"/>
      <c r="V1" s="99"/>
    </row>
    <row r="2" spans="2:23" ht="24.75" customHeight="1">
      <c r="B2" s="167"/>
      <c r="C2" s="168"/>
      <c r="D2" s="163" t="s">
        <v>10</v>
      </c>
      <c r="E2" s="164"/>
      <c r="F2" s="15" t="s">
        <v>3</v>
      </c>
      <c r="G2" s="19" t="s">
        <v>23</v>
      </c>
      <c r="H2" s="15" t="s">
        <v>73</v>
      </c>
      <c r="I2" s="15" t="s">
        <v>74</v>
      </c>
      <c r="J2" s="20" t="s">
        <v>75</v>
      </c>
      <c r="K2" s="15" t="s">
        <v>21</v>
      </c>
      <c r="L2" s="175" t="s">
        <v>290</v>
      </c>
      <c r="M2" s="175"/>
      <c r="N2" s="87"/>
      <c r="O2" s="100"/>
      <c r="P2" s="101"/>
      <c r="Q2" s="102"/>
      <c r="R2" s="101"/>
      <c r="U2" s="99"/>
      <c r="V2" s="99"/>
    </row>
    <row r="3" spans="2:23" ht="13.5" customHeight="1" thickBot="1">
      <c r="B3" s="165" t="s">
        <v>19</v>
      </c>
      <c r="C3" s="166"/>
      <c r="D3" s="45" t="s">
        <v>317</v>
      </c>
      <c r="E3" s="44" t="s">
        <v>318</v>
      </c>
      <c r="F3" s="8" t="s">
        <v>319</v>
      </c>
      <c r="G3" s="17" t="s">
        <v>320</v>
      </c>
      <c r="H3" s="9" t="s">
        <v>321</v>
      </c>
      <c r="I3" s="9" t="s">
        <v>322</v>
      </c>
      <c r="J3" s="18" t="s">
        <v>259</v>
      </c>
      <c r="K3" s="8" t="s">
        <v>323</v>
      </c>
      <c r="L3" s="175"/>
      <c r="M3" s="175"/>
      <c r="N3" s="87"/>
      <c r="O3" s="87"/>
      <c r="P3" s="87"/>
      <c r="U3" s="99"/>
      <c r="V3" s="99"/>
    </row>
    <row r="4" spans="2:23" ht="24.75" customHeight="1" thickBot="1">
      <c r="B4" s="165"/>
      <c r="C4" s="166"/>
      <c r="D4" s="46"/>
      <c r="E4" s="35"/>
      <c r="F4" s="36"/>
      <c r="G4" s="37"/>
      <c r="H4" s="38"/>
      <c r="I4" s="38"/>
      <c r="J4" s="38"/>
      <c r="K4" s="39"/>
      <c r="L4" s="175"/>
      <c r="M4" s="175"/>
      <c r="U4" s="103"/>
      <c r="V4" s="103"/>
    </row>
    <row r="5" spans="2:23" ht="24.75" customHeight="1">
      <c r="B5" s="161" t="s">
        <v>18</v>
      </c>
      <c r="C5" s="161"/>
      <c r="D5" s="47"/>
      <c r="E5" s="42"/>
      <c r="F5" s="33"/>
      <c r="G5" s="34"/>
      <c r="H5" s="34"/>
      <c r="I5" s="34"/>
      <c r="J5" s="34"/>
      <c r="K5" s="33"/>
      <c r="L5" s="30"/>
      <c r="S5" s="99"/>
      <c r="T5" s="103"/>
      <c r="U5" s="103"/>
      <c r="V5" s="103"/>
    </row>
    <row r="6" spans="2:23" ht="24.75" customHeight="1" thickBot="1">
      <c r="B6" s="161" t="s">
        <v>20</v>
      </c>
      <c r="C6" s="161"/>
      <c r="D6" s="48"/>
      <c r="E6" s="43"/>
      <c r="F6" s="31"/>
      <c r="G6" s="32"/>
      <c r="H6" s="32"/>
      <c r="I6" s="40"/>
      <c r="J6" s="40"/>
      <c r="K6" s="41"/>
      <c r="L6" s="30"/>
      <c r="S6" s="81"/>
      <c r="T6" s="103"/>
      <c r="U6" s="103"/>
      <c r="V6" s="103"/>
    </row>
    <row r="7" spans="2:23" ht="24.75" customHeight="1" thickBot="1">
      <c r="B7" s="162" t="s">
        <v>11</v>
      </c>
      <c r="C7" s="162"/>
      <c r="D7" s="172"/>
      <c r="E7" s="173"/>
      <c r="F7" s="173"/>
      <c r="G7" s="173"/>
      <c r="H7" s="174"/>
      <c r="I7" s="63" t="s">
        <v>12</v>
      </c>
      <c r="J7" s="176"/>
      <c r="K7" s="177"/>
      <c r="S7" s="81"/>
      <c r="T7" s="103"/>
      <c r="U7" s="103"/>
      <c r="V7" s="81"/>
    </row>
    <row r="8" spans="2:23">
      <c r="D8" s="104" t="s">
        <v>301</v>
      </c>
      <c r="E8" s="10"/>
      <c r="S8" s="82"/>
      <c r="T8" s="82"/>
      <c r="U8" s="82"/>
      <c r="V8" s="82"/>
    </row>
    <row r="9" spans="2:23" ht="13.5" customHeight="1" thickBot="1">
      <c r="B9" s="185" t="s">
        <v>0</v>
      </c>
      <c r="C9" s="185"/>
      <c r="D9" s="185"/>
      <c r="E9" s="185"/>
      <c r="F9" s="185"/>
      <c r="G9" s="185"/>
      <c r="H9" s="185"/>
      <c r="I9" s="185"/>
      <c r="J9" s="185"/>
      <c r="K9" s="185"/>
      <c r="L9" s="184" t="s">
        <v>1</v>
      </c>
      <c r="M9" s="184"/>
      <c r="N9" s="178" t="s">
        <v>288</v>
      </c>
      <c r="O9" s="178" t="s">
        <v>276</v>
      </c>
      <c r="P9" s="171" t="s">
        <v>7</v>
      </c>
      <c r="Q9" s="182" t="s">
        <v>212</v>
      </c>
      <c r="R9" s="183"/>
      <c r="S9" s="169" t="s">
        <v>326</v>
      </c>
      <c r="T9" s="169"/>
      <c r="U9" s="169"/>
      <c r="V9" s="170"/>
    </row>
    <row r="10" spans="2:23" ht="27" customHeight="1">
      <c r="B10" s="62" t="s">
        <v>2</v>
      </c>
      <c r="C10" s="13" t="s">
        <v>9</v>
      </c>
      <c r="D10" s="163" t="s">
        <v>10</v>
      </c>
      <c r="E10" s="164"/>
      <c r="F10" s="14" t="s">
        <v>3</v>
      </c>
      <c r="G10" s="15" t="s">
        <v>23</v>
      </c>
      <c r="H10" s="15" t="s">
        <v>73</v>
      </c>
      <c r="I10" s="15" t="s">
        <v>74</v>
      </c>
      <c r="J10" s="15" t="s">
        <v>75</v>
      </c>
      <c r="K10" s="15" t="s">
        <v>21</v>
      </c>
      <c r="L10" s="16" t="s">
        <v>324</v>
      </c>
      <c r="M10" s="24" t="s">
        <v>5</v>
      </c>
      <c r="N10" s="179"/>
      <c r="O10" s="179"/>
      <c r="P10" s="171"/>
      <c r="Q10" s="187" t="s">
        <v>327</v>
      </c>
      <c r="R10" s="188"/>
      <c r="S10" s="92" t="s">
        <v>278</v>
      </c>
      <c r="T10" s="93" t="s">
        <v>286</v>
      </c>
      <c r="U10" s="95" t="s">
        <v>287</v>
      </c>
      <c r="V10" s="97" t="s">
        <v>14</v>
      </c>
    </row>
    <row r="11" spans="2:23" s="29" customFormat="1" ht="31" thickBot="1">
      <c r="B11" s="28" t="s">
        <v>13</v>
      </c>
      <c r="C11" s="49" t="s">
        <v>8</v>
      </c>
      <c r="D11" s="50" t="s">
        <v>257</v>
      </c>
      <c r="E11" s="51" t="s">
        <v>258</v>
      </c>
      <c r="F11" s="52" t="s">
        <v>260</v>
      </c>
      <c r="G11" s="53" t="s">
        <v>57</v>
      </c>
      <c r="H11" s="53" t="s">
        <v>261</v>
      </c>
      <c r="I11" s="53" t="s">
        <v>308</v>
      </c>
      <c r="J11" s="53" t="s">
        <v>262</v>
      </c>
      <c r="K11" s="52" t="s">
        <v>263</v>
      </c>
      <c r="L11" s="53" t="s">
        <v>325</v>
      </c>
      <c r="M11" s="61">
        <v>1</v>
      </c>
      <c r="N11" s="90"/>
      <c r="O11" s="79" t="s">
        <v>275</v>
      </c>
      <c r="P11" s="80" t="s">
        <v>277</v>
      </c>
      <c r="Q11" s="77">
        <v>43505</v>
      </c>
      <c r="R11" s="78" t="s">
        <v>207</v>
      </c>
      <c r="S11" s="91"/>
      <c r="T11" s="94"/>
      <c r="U11" s="96"/>
      <c r="V11" s="98"/>
      <c r="W11" s="58" t="e">
        <f t="shared" ref="W11:W36" si="0">IF(M11="","",VLOOKUP(L11,商品リスト,5,0))</f>
        <v>#N/A</v>
      </c>
    </row>
    <row r="12" spans="2:23" ht="33.75" customHeight="1">
      <c r="B12" s="11">
        <v>1</v>
      </c>
      <c r="C12" s="105"/>
      <c r="D12" s="106"/>
      <c r="E12" s="107"/>
      <c r="F12" s="108"/>
      <c r="G12" s="109" t="s">
        <v>25</v>
      </c>
      <c r="H12" s="109"/>
      <c r="I12" s="109"/>
      <c r="J12" s="110"/>
      <c r="K12" s="108"/>
      <c r="L12" s="111"/>
      <c r="M12" s="112">
        <v>1</v>
      </c>
      <c r="N12" s="113"/>
      <c r="O12" s="114"/>
      <c r="P12" s="115"/>
      <c r="Q12" s="116"/>
      <c r="R12" s="117"/>
      <c r="S12" s="118"/>
      <c r="T12" s="119"/>
      <c r="U12" s="120"/>
      <c r="V12" s="121"/>
      <c r="W12" s="58" t="e">
        <f t="shared" si="0"/>
        <v>#N/A</v>
      </c>
    </row>
    <row r="13" spans="2:23" ht="33.75" customHeight="1">
      <c r="B13" s="11">
        <v>2</v>
      </c>
      <c r="C13" s="122"/>
      <c r="D13" s="123"/>
      <c r="E13" s="124"/>
      <c r="F13" s="125"/>
      <c r="G13" s="126"/>
      <c r="H13" s="126"/>
      <c r="I13" s="126"/>
      <c r="J13" s="127"/>
      <c r="K13" s="125"/>
      <c r="L13" s="128"/>
      <c r="M13" s="129"/>
      <c r="N13" s="130"/>
      <c r="O13" s="131"/>
      <c r="P13" s="132"/>
      <c r="Q13" s="133"/>
      <c r="R13" s="134"/>
      <c r="S13" s="118"/>
      <c r="T13" s="119"/>
      <c r="U13" s="120"/>
      <c r="V13" s="121"/>
      <c r="W13" s="58" t="str">
        <f t="shared" si="0"/>
        <v/>
      </c>
    </row>
    <row r="14" spans="2:23" ht="33.75" customHeight="1">
      <c r="B14" s="11">
        <v>3</v>
      </c>
      <c r="C14" s="122"/>
      <c r="D14" s="123"/>
      <c r="E14" s="124"/>
      <c r="F14" s="125"/>
      <c r="G14" s="126"/>
      <c r="H14" s="126"/>
      <c r="I14" s="126"/>
      <c r="J14" s="127"/>
      <c r="K14" s="125"/>
      <c r="L14" s="128"/>
      <c r="M14" s="129"/>
      <c r="N14" s="130"/>
      <c r="O14" s="135"/>
      <c r="P14" s="132"/>
      <c r="Q14" s="133"/>
      <c r="R14" s="134"/>
      <c r="S14" s="118"/>
      <c r="T14" s="119"/>
      <c r="U14" s="120"/>
      <c r="V14" s="121"/>
      <c r="W14" s="58" t="str">
        <f t="shared" si="0"/>
        <v/>
      </c>
    </row>
    <row r="15" spans="2:23" ht="33.75" customHeight="1">
      <c r="B15" s="11">
        <v>4</v>
      </c>
      <c r="C15" s="122"/>
      <c r="D15" s="123"/>
      <c r="E15" s="136"/>
      <c r="F15" s="137"/>
      <c r="G15" s="138"/>
      <c r="H15" s="138"/>
      <c r="I15" s="138"/>
      <c r="J15" s="127"/>
      <c r="K15" s="137"/>
      <c r="L15" s="128"/>
      <c r="M15" s="129"/>
      <c r="N15" s="130"/>
      <c r="O15" s="135"/>
      <c r="P15" s="132"/>
      <c r="Q15" s="133"/>
      <c r="R15" s="134"/>
      <c r="S15" s="118"/>
      <c r="T15" s="119"/>
      <c r="U15" s="120"/>
      <c r="V15" s="121"/>
      <c r="W15" s="58" t="str">
        <f t="shared" si="0"/>
        <v/>
      </c>
    </row>
    <row r="16" spans="2:23" ht="33.75" customHeight="1">
      <c r="B16" s="11">
        <v>5</v>
      </c>
      <c r="C16" s="139"/>
      <c r="D16" s="123"/>
      <c r="E16" s="140"/>
      <c r="F16" s="141"/>
      <c r="G16" s="142"/>
      <c r="H16" s="142"/>
      <c r="I16" s="142"/>
      <c r="J16" s="127"/>
      <c r="K16" s="143"/>
      <c r="L16" s="128"/>
      <c r="M16" s="129"/>
      <c r="N16" s="130"/>
      <c r="O16" s="135"/>
      <c r="P16" s="132"/>
      <c r="Q16" s="133"/>
      <c r="R16" s="134"/>
      <c r="S16" s="118"/>
      <c r="T16" s="119"/>
      <c r="U16" s="120"/>
      <c r="V16" s="121"/>
      <c r="W16" s="58" t="str">
        <f t="shared" si="0"/>
        <v/>
      </c>
    </row>
    <row r="17" spans="2:23" ht="33.75" customHeight="1">
      <c r="B17" s="11">
        <v>6</v>
      </c>
      <c r="C17" s="122"/>
      <c r="D17" s="123"/>
      <c r="E17" s="144"/>
      <c r="F17" s="145"/>
      <c r="G17" s="146"/>
      <c r="H17" s="146"/>
      <c r="I17" s="146"/>
      <c r="J17" s="127"/>
      <c r="K17" s="145"/>
      <c r="L17" s="128"/>
      <c r="M17" s="129"/>
      <c r="N17" s="130"/>
      <c r="O17" s="135"/>
      <c r="P17" s="132"/>
      <c r="Q17" s="133"/>
      <c r="R17" s="134"/>
      <c r="S17" s="118"/>
      <c r="T17" s="119"/>
      <c r="U17" s="120"/>
      <c r="V17" s="121"/>
      <c r="W17" s="58" t="str">
        <f t="shared" si="0"/>
        <v/>
      </c>
    </row>
    <row r="18" spans="2:23" ht="33.75" customHeight="1">
      <c r="B18" s="11">
        <v>7</v>
      </c>
      <c r="C18" s="122"/>
      <c r="D18" s="123"/>
      <c r="E18" s="124"/>
      <c r="F18" s="125"/>
      <c r="G18" s="126"/>
      <c r="H18" s="126"/>
      <c r="I18" s="126"/>
      <c r="J18" s="127"/>
      <c r="K18" s="125"/>
      <c r="L18" s="128"/>
      <c r="M18" s="129"/>
      <c r="N18" s="130"/>
      <c r="O18" s="135"/>
      <c r="P18" s="132"/>
      <c r="Q18" s="133"/>
      <c r="R18" s="134"/>
      <c r="S18" s="118"/>
      <c r="T18" s="119"/>
      <c r="U18" s="120"/>
      <c r="V18" s="121"/>
      <c r="W18" s="58" t="str">
        <f t="shared" si="0"/>
        <v/>
      </c>
    </row>
    <row r="19" spans="2:23" ht="33.75" customHeight="1">
      <c r="B19" s="11">
        <v>8</v>
      </c>
      <c r="C19" s="122"/>
      <c r="D19" s="123"/>
      <c r="E19" s="124"/>
      <c r="F19" s="125"/>
      <c r="G19" s="126"/>
      <c r="H19" s="126"/>
      <c r="I19" s="126"/>
      <c r="J19" s="127"/>
      <c r="K19" s="125"/>
      <c r="L19" s="128"/>
      <c r="M19" s="129"/>
      <c r="N19" s="130"/>
      <c r="O19" s="135"/>
      <c r="P19" s="132"/>
      <c r="Q19" s="133"/>
      <c r="R19" s="134"/>
      <c r="S19" s="118"/>
      <c r="T19" s="119"/>
      <c r="U19" s="120"/>
      <c r="V19" s="121"/>
      <c r="W19" s="58" t="str">
        <f t="shared" si="0"/>
        <v/>
      </c>
    </row>
    <row r="20" spans="2:23" ht="33.75" customHeight="1">
      <c r="B20" s="11">
        <v>9</v>
      </c>
      <c r="C20" s="122"/>
      <c r="D20" s="123"/>
      <c r="E20" s="124"/>
      <c r="F20" s="125"/>
      <c r="G20" s="126"/>
      <c r="H20" s="126"/>
      <c r="I20" s="126"/>
      <c r="J20" s="127"/>
      <c r="K20" s="125"/>
      <c r="L20" s="128"/>
      <c r="M20" s="129"/>
      <c r="N20" s="130"/>
      <c r="O20" s="135"/>
      <c r="P20" s="132"/>
      <c r="Q20" s="133"/>
      <c r="R20" s="134"/>
      <c r="S20" s="118"/>
      <c r="T20" s="119"/>
      <c r="U20" s="120"/>
      <c r="V20" s="121"/>
      <c r="W20" s="58" t="str">
        <f t="shared" si="0"/>
        <v/>
      </c>
    </row>
    <row r="21" spans="2:23" ht="33.75" customHeight="1">
      <c r="B21" s="11">
        <v>10</v>
      </c>
      <c r="C21" s="122"/>
      <c r="D21" s="123"/>
      <c r="E21" s="124"/>
      <c r="F21" s="125"/>
      <c r="G21" s="126"/>
      <c r="H21" s="126"/>
      <c r="I21" s="126"/>
      <c r="J21" s="127"/>
      <c r="K21" s="125"/>
      <c r="L21" s="128"/>
      <c r="M21" s="129"/>
      <c r="N21" s="130"/>
      <c r="O21" s="135"/>
      <c r="P21" s="132"/>
      <c r="Q21" s="133"/>
      <c r="R21" s="134"/>
      <c r="S21" s="118"/>
      <c r="T21" s="119"/>
      <c r="U21" s="120"/>
      <c r="V21" s="121"/>
      <c r="W21" s="58" t="str">
        <f t="shared" si="0"/>
        <v/>
      </c>
    </row>
    <row r="22" spans="2:23" ht="33.75" customHeight="1">
      <c r="B22" s="11">
        <v>11</v>
      </c>
      <c r="C22" s="122"/>
      <c r="D22" s="123"/>
      <c r="E22" s="124"/>
      <c r="F22" s="125"/>
      <c r="G22" s="126"/>
      <c r="H22" s="126"/>
      <c r="I22" s="126"/>
      <c r="J22" s="127"/>
      <c r="K22" s="125"/>
      <c r="L22" s="128"/>
      <c r="M22" s="129"/>
      <c r="N22" s="130"/>
      <c r="O22" s="135"/>
      <c r="P22" s="132"/>
      <c r="Q22" s="133"/>
      <c r="R22" s="134"/>
      <c r="S22" s="118"/>
      <c r="T22" s="119"/>
      <c r="U22" s="120"/>
      <c r="V22" s="121"/>
      <c r="W22" s="58" t="str">
        <f t="shared" si="0"/>
        <v/>
      </c>
    </row>
    <row r="23" spans="2:23" ht="33.75" customHeight="1">
      <c r="B23" s="11">
        <v>12</v>
      </c>
      <c r="C23" s="122"/>
      <c r="D23" s="123"/>
      <c r="E23" s="124"/>
      <c r="F23" s="125"/>
      <c r="G23" s="126"/>
      <c r="H23" s="126"/>
      <c r="I23" s="126"/>
      <c r="J23" s="127"/>
      <c r="K23" s="125"/>
      <c r="L23" s="128"/>
      <c r="M23" s="129"/>
      <c r="N23" s="130"/>
      <c r="O23" s="135"/>
      <c r="P23" s="132"/>
      <c r="Q23" s="133"/>
      <c r="R23" s="134"/>
      <c r="S23" s="118"/>
      <c r="T23" s="119"/>
      <c r="U23" s="120"/>
      <c r="V23" s="121"/>
      <c r="W23" s="58" t="str">
        <f t="shared" si="0"/>
        <v/>
      </c>
    </row>
    <row r="24" spans="2:23" ht="33.75" customHeight="1">
      <c r="B24" s="11">
        <v>13</v>
      </c>
      <c r="C24" s="122"/>
      <c r="D24" s="123"/>
      <c r="E24" s="124"/>
      <c r="F24" s="125"/>
      <c r="G24" s="126"/>
      <c r="H24" s="126"/>
      <c r="I24" s="126"/>
      <c r="J24" s="127"/>
      <c r="K24" s="125"/>
      <c r="L24" s="128"/>
      <c r="M24" s="129"/>
      <c r="N24" s="130"/>
      <c r="O24" s="135"/>
      <c r="P24" s="132"/>
      <c r="Q24" s="133"/>
      <c r="R24" s="134"/>
      <c r="S24" s="118"/>
      <c r="T24" s="119"/>
      <c r="U24" s="120"/>
      <c r="V24" s="121"/>
      <c r="W24" s="58" t="str">
        <f t="shared" si="0"/>
        <v/>
      </c>
    </row>
    <row r="25" spans="2:23" ht="33.75" customHeight="1">
      <c r="B25" s="11">
        <v>14</v>
      </c>
      <c r="C25" s="122"/>
      <c r="D25" s="123"/>
      <c r="E25" s="124"/>
      <c r="F25" s="125"/>
      <c r="G25" s="126"/>
      <c r="H25" s="126"/>
      <c r="I25" s="126"/>
      <c r="J25" s="127"/>
      <c r="K25" s="125"/>
      <c r="L25" s="128"/>
      <c r="M25" s="129"/>
      <c r="N25" s="130"/>
      <c r="O25" s="135"/>
      <c r="P25" s="132"/>
      <c r="Q25" s="133"/>
      <c r="R25" s="134"/>
      <c r="S25" s="118"/>
      <c r="T25" s="119"/>
      <c r="U25" s="120"/>
      <c r="V25" s="121"/>
      <c r="W25" s="58" t="str">
        <f t="shared" si="0"/>
        <v/>
      </c>
    </row>
    <row r="26" spans="2:23" ht="33.75" customHeight="1">
      <c r="B26" s="11">
        <v>15</v>
      </c>
      <c r="C26" s="122"/>
      <c r="D26" s="123"/>
      <c r="E26" s="124"/>
      <c r="F26" s="125"/>
      <c r="G26" s="126"/>
      <c r="H26" s="126"/>
      <c r="I26" s="126"/>
      <c r="J26" s="127"/>
      <c r="K26" s="125"/>
      <c r="L26" s="128"/>
      <c r="M26" s="129"/>
      <c r="N26" s="130"/>
      <c r="O26" s="135"/>
      <c r="P26" s="132"/>
      <c r="Q26" s="133"/>
      <c r="R26" s="134"/>
      <c r="S26" s="118"/>
      <c r="T26" s="119"/>
      <c r="U26" s="120"/>
      <c r="V26" s="121"/>
      <c r="W26" s="58" t="str">
        <f t="shared" si="0"/>
        <v/>
      </c>
    </row>
    <row r="27" spans="2:23" ht="33.75" customHeight="1">
      <c r="B27" s="11">
        <v>16</v>
      </c>
      <c r="C27" s="122"/>
      <c r="D27" s="123"/>
      <c r="E27" s="124"/>
      <c r="F27" s="125"/>
      <c r="G27" s="126"/>
      <c r="H27" s="126"/>
      <c r="I27" s="126"/>
      <c r="J27" s="127"/>
      <c r="K27" s="125"/>
      <c r="L27" s="128"/>
      <c r="M27" s="129"/>
      <c r="N27" s="130"/>
      <c r="O27" s="135"/>
      <c r="P27" s="132"/>
      <c r="Q27" s="133"/>
      <c r="R27" s="134"/>
      <c r="S27" s="118"/>
      <c r="T27" s="119"/>
      <c r="U27" s="120"/>
      <c r="V27" s="121"/>
      <c r="W27" s="58" t="str">
        <f t="shared" si="0"/>
        <v/>
      </c>
    </row>
    <row r="28" spans="2:23" ht="33.75" customHeight="1">
      <c r="B28" s="11">
        <v>17</v>
      </c>
      <c r="C28" s="122"/>
      <c r="D28" s="123"/>
      <c r="E28" s="124"/>
      <c r="F28" s="125"/>
      <c r="G28" s="126"/>
      <c r="H28" s="126"/>
      <c r="I28" s="126"/>
      <c r="J28" s="127"/>
      <c r="K28" s="125"/>
      <c r="L28" s="128"/>
      <c r="M28" s="129"/>
      <c r="N28" s="130"/>
      <c r="O28" s="135"/>
      <c r="P28" s="132"/>
      <c r="Q28" s="133"/>
      <c r="R28" s="134"/>
      <c r="S28" s="118"/>
      <c r="T28" s="119"/>
      <c r="U28" s="120"/>
      <c r="V28" s="121"/>
      <c r="W28" s="58" t="str">
        <f t="shared" si="0"/>
        <v/>
      </c>
    </row>
    <row r="29" spans="2:23" ht="33.75" customHeight="1">
      <c r="B29" s="11">
        <v>18</v>
      </c>
      <c r="C29" s="122"/>
      <c r="D29" s="123"/>
      <c r="E29" s="124"/>
      <c r="F29" s="125"/>
      <c r="G29" s="126"/>
      <c r="H29" s="126"/>
      <c r="I29" s="126"/>
      <c r="J29" s="127"/>
      <c r="K29" s="125"/>
      <c r="L29" s="128"/>
      <c r="M29" s="129"/>
      <c r="N29" s="130"/>
      <c r="O29" s="135"/>
      <c r="P29" s="132"/>
      <c r="Q29" s="133"/>
      <c r="R29" s="134"/>
      <c r="S29" s="118"/>
      <c r="T29" s="119"/>
      <c r="U29" s="120"/>
      <c r="V29" s="121"/>
      <c r="W29" s="58" t="str">
        <f t="shared" si="0"/>
        <v/>
      </c>
    </row>
    <row r="30" spans="2:23" ht="33.75" customHeight="1">
      <c r="B30" s="11">
        <v>19</v>
      </c>
      <c r="C30" s="122"/>
      <c r="D30" s="123"/>
      <c r="E30" s="124"/>
      <c r="F30" s="125"/>
      <c r="G30" s="126"/>
      <c r="H30" s="126"/>
      <c r="I30" s="126"/>
      <c r="J30" s="127"/>
      <c r="K30" s="125"/>
      <c r="L30" s="128"/>
      <c r="M30" s="129"/>
      <c r="N30" s="130"/>
      <c r="O30" s="135"/>
      <c r="P30" s="132"/>
      <c r="Q30" s="133"/>
      <c r="R30" s="134"/>
      <c r="S30" s="118"/>
      <c r="T30" s="119"/>
      <c r="U30" s="120"/>
      <c r="V30" s="121"/>
      <c r="W30" s="58" t="str">
        <f t="shared" si="0"/>
        <v/>
      </c>
    </row>
    <row r="31" spans="2:23" ht="33.75" customHeight="1">
      <c r="B31" s="11">
        <v>20</v>
      </c>
      <c r="C31" s="122"/>
      <c r="D31" s="123"/>
      <c r="E31" s="124"/>
      <c r="F31" s="125"/>
      <c r="G31" s="126"/>
      <c r="H31" s="126"/>
      <c r="I31" s="126"/>
      <c r="J31" s="127"/>
      <c r="K31" s="125"/>
      <c r="L31" s="128"/>
      <c r="M31" s="129"/>
      <c r="N31" s="130"/>
      <c r="O31" s="135"/>
      <c r="P31" s="132"/>
      <c r="Q31" s="133"/>
      <c r="R31" s="134"/>
      <c r="S31" s="118"/>
      <c r="T31" s="119"/>
      <c r="U31" s="120"/>
      <c r="V31" s="121"/>
      <c r="W31" s="58" t="str">
        <f t="shared" si="0"/>
        <v/>
      </c>
    </row>
    <row r="32" spans="2:23" ht="33.75" customHeight="1">
      <c r="B32" s="11">
        <v>21</v>
      </c>
      <c r="C32" s="122"/>
      <c r="D32" s="123"/>
      <c r="E32" s="124"/>
      <c r="F32" s="125"/>
      <c r="G32" s="126"/>
      <c r="H32" s="126"/>
      <c r="I32" s="126"/>
      <c r="J32" s="127"/>
      <c r="K32" s="125"/>
      <c r="L32" s="128"/>
      <c r="M32" s="129"/>
      <c r="N32" s="130"/>
      <c r="O32" s="135"/>
      <c r="P32" s="132"/>
      <c r="Q32" s="133"/>
      <c r="R32" s="134"/>
      <c r="S32" s="118"/>
      <c r="T32" s="119"/>
      <c r="U32" s="120"/>
      <c r="V32" s="121"/>
      <c r="W32" s="58" t="str">
        <f t="shared" si="0"/>
        <v/>
      </c>
    </row>
    <row r="33" spans="2:23" ht="33.75" customHeight="1">
      <c r="B33" s="11">
        <v>22</v>
      </c>
      <c r="C33" s="122"/>
      <c r="D33" s="123"/>
      <c r="E33" s="124"/>
      <c r="F33" s="125"/>
      <c r="G33" s="126"/>
      <c r="H33" s="126"/>
      <c r="I33" s="126"/>
      <c r="J33" s="127"/>
      <c r="K33" s="125"/>
      <c r="L33" s="128"/>
      <c r="M33" s="129"/>
      <c r="N33" s="130"/>
      <c r="O33" s="135"/>
      <c r="P33" s="132"/>
      <c r="Q33" s="133"/>
      <c r="R33" s="134"/>
      <c r="S33" s="118"/>
      <c r="T33" s="119"/>
      <c r="U33" s="120"/>
      <c r="V33" s="121"/>
      <c r="W33" s="58" t="str">
        <f t="shared" si="0"/>
        <v/>
      </c>
    </row>
    <row r="34" spans="2:23" ht="33.75" customHeight="1">
      <c r="B34" s="11">
        <v>23</v>
      </c>
      <c r="C34" s="122"/>
      <c r="D34" s="123"/>
      <c r="E34" s="124"/>
      <c r="F34" s="125"/>
      <c r="G34" s="126"/>
      <c r="H34" s="126"/>
      <c r="I34" s="126"/>
      <c r="J34" s="127"/>
      <c r="K34" s="125"/>
      <c r="L34" s="128"/>
      <c r="M34" s="129"/>
      <c r="N34" s="130"/>
      <c r="O34" s="135"/>
      <c r="P34" s="132"/>
      <c r="Q34" s="133"/>
      <c r="R34" s="134"/>
      <c r="S34" s="118"/>
      <c r="T34" s="119"/>
      <c r="U34" s="120"/>
      <c r="V34" s="121"/>
      <c r="W34" s="58" t="str">
        <f t="shared" si="0"/>
        <v/>
      </c>
    </row>
    <row r="35" spans="2:23" ht="33.75" customHeight="1">
      <c r="B35" s="11">
        <v>24</v>
      </c>
      <c r="C35" s="122"/>
      <c r="D35" s="123"/>
      <c r="E35" s="124"/>
      <c r="F35" s="125"/>
      <c r="G35" s="126"/>
      <c r="H35" s="126"/>
      <c r="I35" s="126"/>
      <c r="J35" s="127"/>
      <c r="K35" s="125"/>
      <c r="L35" s="128"/>
      <c r="M35" s="129"/>
      <c r="N35" s="130"/>
      <c r="O35" s="135"/>
      <c r="P35" s="132"/>
      <c r="Q35" s="133"/>
      <c r="R35" s="134"/>
      <c r="S35" s="118"/>
      <c r="T35" s="119"/>
      <c r="U35" s="120"/>
      <c r="V35" s="121"/>
      <c r="W35" s="58" t="str">
        <f t="shared" si="0"/>
        <v/>
      </c>
    </row>
    <row r="36" spans="2:23" ht="33.75" customHeight="1" thickBot="1">
      <c r="B36" s="11">
        <v>25</v>
      </c>
      <c r="C36" s="147"/>
      <c r="D36" s="148"/>
      <c r="E36" s="149"/>
      <c r="F36" s="150"/>
      <c r="G36" s="151"/>
      <c r="H36" s="151"/>
      <c r="I36" s="151"/>
      <c r="J36" s="152"/>
      <c r="K36" s="150"/>
      <c r="L36" s="153"/>
      <c r="M36" s="154"/>
      <c r="N36" s="155"/>
      <c r="O36" s="156"/>
      <c r="P36" s="157"/>
      <c r="Q36" s="158"/>
      <c r="R36" s="159"/>
      <c r="S36" s="118"/>
      <c r="T36" s="119"/>
      <c r="U36" s="120"/>
      <c r="V36" s="160"/>
      <c r="W36" s="58" t="str">
        <f t="shared" si="0"/>
        <v/>
      </c>
    </row>
    <row r="37" spans="2:23" ht="27" customHeight="1" thickBot="1">
      <c r="B37" s="12" t="s">
        <v>289</v>
      </c>
      <c r="C37" s="12"/>
      <c r="D37" s="12"/>
      <c r="E37" s="12"/>
      <c r="F37" s="12"/>
      <c r="G37" s="12"/>
      <c r="H37" s="12"/>
      <c r="I37" s="12"/>
      <c r="J37" s="12"/>
      <c r="K37" s="12"/>
      <c r="L37" s="88"/>
      <c r="M37" s="12"/>
      <c r="N37" s="12"/>
      <c r="O37" s="12"/>
      <c r="P37" s="12"/>
      <c r="Q37" s="180" t="s">
        <v>171</v>
      </c>
      <c r="R37" s="181"/>
      <c r="S37" s="74"/>
      <c r="T37" s="89"/>
      <c r="U37" s="89"/>
      <c r="V37" s="6"/>
    </row>
    <row r="38" spans="2:23">
      <c r="L38" s="12"/>
    </row>
  </sheetData>
  <mergeCells count="19">
    <mergeCell ref="Q37:R37"/>
    <mergeCell ref="D10:E10"/>
    <mergeCell ref="Q10:R10"/>
    <mergeCell ref="Q9:R9"/>
    <mergeCell ref="L9:M9"/>
    <mergeCell ref="O9:O10"/>
    <mergeCell ref="B9:K9"/>
    <mergeCell ref="S9:V9"/>
    <mergeCell ref="P9:P10"/>
    <mergeCell ref="D7:H7"/>
    <mergeCell ref="L2:M4"/>
    <mergeCell ref="J7:K7"/>
    <mergeCell ref="N9:N10"/>
    <mergeCell ref="B6:C6"/>
    <mergeCell ref="B7:C7"/>
    <mergeCell ref="D2:E2"/>
    <mergeCell ref="B3:C4"/>
    <mergeCell ref="B5:C5"/>
    <mergeCell ref="B2:C2"/>
  </mergeCells>
  <phoneticPr fontId="3"/>
  <dataValidations count="6">
    <dataValidation type="list" allowBlank="1" showInputMessage="1" showErrorMessage="1" sqref="C11:C36" xr:uid="{00000000-0002-0000-0000-000000000000}">
      <formula1>お届け先区分</formula1>
    </dataValidation>
    <dataValidation type="list" allowBlank="1" showInputMessage="1" showErrorMessage="1" sqref="L36:L37" xr:uid="{00000000-0002-0000-0000-000001000000}">
      <formula1>商品名</formula1>
    </dataValidation>
    <dataValidation type="list" allowBlank="1" showInputMessage="1" showErrorMessage="1" sqref="G3:G6 G11:G36" xr:uid="{00000000-0002-0000-0000-000002000000}">
      <formula1>都道府県</formula1>
    </dataValidation>
    <dataValidation type="list" allowBlank="1" showInputMessage="1" showErrorMessage="1" sqref="O11:O36" xr:uid="{00000000-0002-0000-0000-000003000000}">
      <formula1>のし紙</formula1>
    </dataValidation>
    <dataValidation type="list" allowBlank="1" showInputMessage="1" showErrorMessage="1" sqref="D7:H7" xr:uid="{00000000-0002-0000-0000-000004000000}">
      <formula1>支払方法</formula1>
    </dataValidation>
    <dataValidation type="list" allowBlank="1" showInputMessage="1" showErrorMessage="1" sqref="R11:R36" xr:uid="{00000000-0002-0000-0000-000005000000}">
      <formula1>時間帯</formula1>
    </dataValidation>
  </dataValidation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47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0"/>
  <sheetViews>
    <sheetView topLeftCell="E26" workbookViewId="0">
      <selection sqref="A1:D65536"/>
    </sheetView>
  </sheetViews>
  <sheetFormatPr baseColWidth="10" defaultColWidth="13" defaultRowHeight="14"/>
  <cols>
    <col min="1" max="4" width="24.6640625" hidden="1" customWidth="1"/>
    <col min="5" max="5" width="24.6640625" customWidth="1"/>
    <col min="6" max="6" width="13" customWidth="1"/>
  </cols>
  <sheetData>
    <row r="2" spans="1:4">
      <c r="A2" t="s">
        <v>295</v>
      </c>
      <c r="B2">
        <v>4980</v>
      </c>
      <c r="C2" s="83" t="s">
        <v>298</v>
      </c>
      <c r="D2">
        <v>0</v>
      </c>
    </row>
    <row r="3" spans="1:4">
      <c r="A3" t="s">
        <v>296</v>
      </c>
      <c r="B3">
        <v>5500</v>
      </c>
      <c r="C3" s="83" t="s">
        <v>299</v>
      </c>
      <c r="D3">
        <v>0</v>
      </c>
    </row>
    <row r="4" spans="1:4">
      <c r="A4" t="s">
        <v>297</v>
      </c>
      <c r="B4">
        <v>5980</v>
      </c>
      <c r="C4" s="83" t="s">
        <v>300</v>
      </c>
      <c r="D4">
        <v>0</v>
      </c>
    </row>
    <row r="5" spans="1:4">
      <c r="A5" t="s">
        <v>310</v>
      </c>
      <c r="B5">
        <v>4980</v>
      </c>
      <c r="C5" s="83" t="s">
        <v>309</v>
      </c>
      <c r="D5">
        <v>0</v>
      </c>
    </row>
    <row r="6" spans="1:4">
      <c r="A6" t="s">
        <v>311</v>
      </c>
      <c r="B6">
        <v>7880</v>
      </c>
      <c r="C6" s="83" t="s">
        <v>312</v>
      </c>
      <c r="D6">
        <v>0</v>
      </c>
    </row>
    <row r="7" spans="1:4">
      <c r="A7" t="s">
        <v>313</v>
      </c>
      <c r="B7">
        <v>13600</v>
      </c>
      <c r="C7" s="83" t="s">
        <v>314</v>
      </c>
      <c r="D7">
        <v>0</v>
      </c>
    </row>
    <row r="8" spans="1:4">
      <c r="A8" t="s">
        <v>280</v>
      </c>
      <c r="B8">
        <v>2700</v>
      </c>
      <c r="C8" s="83" t="s">
        <v>264</v>
      </c>
      <c r="D8">
        <v>0</v>
      </c>
    </row>
    <row r="9" spans="1:4">
      <c r="A9" t="s">
        <v>302</v>
      </c>
      <c r="B9">
        <v>3990</v>
      </c>
      <c r="C9" s="83" t="s">
        <v>303</v>
      </c>
      <c r="D9">
        <v>0</v>
      </c>
    </row>
    <row r="10" spans="1:4">
      <c r="A10" t="s">
        <v>304</v>
      </c>
      <c r="B10">
        <v>3990</v>
      </c>
      <c r="C10" s="83" t="s">
        <v>305</v>
      </c>
      <c r="D10">
        <v>0</v>
      </c>
    </row>
    <row r="11" spans="1:4">
      <c r="A11" t="s">
        <v>306</v>
      </c>
      <c r="B11">
        <v>4990</v>
      </c>
      <c r="C11" s="83" t="s">
        <v>307</v>
      </c>
      <c r="D11">
        <v>0</v>
      </c>
    </row>
    <row r="12" spans="1:4">
      <c r="A12" t="s">
        <v>280</v>
      </c>
      <c r="B12">
        <v>2700</v>
      </c>
      <c r="C12" s="83" t="s">
        <v>264</v>
      </c>
      <c r="D12">
        <v>0</v>
      </c>
    </row>
    <row r="13" spans="1:4">
      <c r="A13" t="s">
        <v>293</v>
      </c>
      <c r="B13">
        <v>3980</v>
      </c>
      <c r="C13" s="83" t="s">
        <v>294</v>
      </c>
      <c r="D13">
        <v>0</v>
      </c>
    </row>
    <row r="14" spans="1:4">
      <c r="A14" t="s">
        <v>281</v>
      </c>
      <c r="B14">
        <v>5500</v>
      </c>
      <c r="C14" s="83" t="s">
        <v>265</v>
      </c>
      <c r="D14">
        <v>0</v>
      </c>
    </row>
    <row r="15" spans="1:4">
      <c r="A15" t="s">
        <v>282</v>
      </c>
      <c r="B15">
        <v>8250</v>
      </c>
      <c r="C15" s="83" t="s">
        <v>266</v>
      </c>
      <c r="D15">
        <v>0</v>
      </c>
    </row>
    <row r="16" spans="1:4">
      <c r="A16" t="s">
        <v>283</v>
      </c>
      <c r="B16">
        <v>11000</v>
      </c>
      <c r="C16" s="83" t="s">
        <v>267</v>
      </c>
      <c r="D16">
        <v>0</v>
      </c>
    </row>
    <row r="17" spans="1:4">
      <c r="A17" t="s">
        <v>284</v>
      </c>
      <c r="B17">
        <v>16500</v>
      </c>
      <c r="C17" s="83" t="s">
        <v>268</v>
      </c>
      <c r="D17">
        <v>0</v>
      </c>
    </row>
    <row r="18" spans="1:4">
      <c r="A18" t="s">
        <v>285</v>
      </c>
      <c r="B18">
        <v>22000</v>
      </c>
      <c r="C18" s="83" t="s">
        <v>269</v>
      </c>
      <c r="D18">
        <v>0</v>
      </c>
    </row>
    <row r="19" spans="1:4">
      <c r="C19" s="83"/>
    </row>
    <row r="20" spans="1:4">
      <c r="C20" s="83"/>
    </row>
  </sheetData>
  <sheetProtection password="CF78" sheet="1" selectLockedCells="1" selectUnlockedCells="1"/>
  <phoneticPr fontId="15"/>
  <pageMargins left="0.75" right="0.75" top="1" bottom="1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topLeftCell="D1" workbookViewId="0">
      <selection activeCell="C13" sqref="B1:C65536"/>
    </sheetView>
  </sheetViews>
  <sheetFormatPr baseColWidth="10" defaultColWidth="13" defaultRowHeight="14"/>
  <cols>
    <col min="1" max="1" width="8.6640625" hidden="1" customWidth="1"/>
    <col min="2" max="3" width="17.1640625" hidden="1" customWidth="1"/>
    <col min="4" max="4" width="17.1640625" customWidth="1"/>
  </cols>
  <sheetData>
    <row r="1" spans="1:2">
      <c r="A1" t="s">
        <v>25</v>
      </c>
      <c r="B1">
        <v>1800</v>
      </c>
    </row>
    <row r="2" spans="1:2">
      <c r="A2" t="s">
        <v>26</v>
      </c>
      <c r="B2">
        <v>1000</v>
      </c>
    </row>
    <row r="3" spans="1:2">
      <c r="A3" t="s">
        <v>29</v>
      </c>
      <c r="B3">
        <v>1000</v>
      </c>
    </row>
    <row r="4" spans="1:2">
      <c r="A4" t="s">
        <v>27</v>
      </c>
      <c r="B4">
        <v>1000</v>
      </c>
    </row>
    <row r="5" spans="1:2">
      <c r="A5" t="s">
        <v>28</v>
      </c>
      <c r="B5">
        <v>1000</v>
      </c>
    </row>
    <row r="6" spans="1:2">
      <c r="A6" t="s">
        <v>30</v>
      </c>
      <c r="B6">
        <v>1000</v>
      </c>
    </row>
    <row r="7" spans="1:2">
      <c r="A7" t="s">
        <v>31</v>
      </c>
      <c r="B7">
        <v>1000</v>
      </c>
    </row>
    <row r="8" spans="1:2">
      <c r="A8" t="s">
        <v>32</v>
      </c>
      <c r="B8">
        <v>1000</v>
      </c>
    </row>
    <row r="9" spans="1:2">
      <c r="A9" t="s">
        <v>33</v>
      </c>
      <c r="B9">
        <v>1000</v>
      </c>
    </row>
    <row r="10" spans="1:2">
      <c r="A10" t="s">
        <v>34</v>
      </c>
      <c r="B10">
        <v>1000</v>
      </c>
    </row>
    <row r="11" spans="1:2">
      <c r="A11" t="s">
        <v>35</v>
      </c>
      <c r="B11">
        <v>1000</v>
      </c>
    </row>
    <row r="12" spans="1:2">
      <c r="A12" t="s">
        <v>36</v>
      </c>
      <c r="B12">
        <v>1000</v>
      </c>
    </row>
    <row r="13" spans="1:2">
      <c r="A13" t="s">
        <v>38</v>
      </c>
      <c r="B13">
        <v>1000</v>
      </c>
    </row>
    <row r="14" spans="1:2">
      <c r="A14" t="s">
        <v>37</v>
      </c>
      <c r="B14">
        <v>1000</v>
      </c>
    </row>
    <row r="15" spans="1:2">
      <c r="A15" t="s">
        <v>43</v>
      </c>
      <c r="B15">
        <v>1000</v>
      </c>
    </row>
    <row r="16" spans="1:2">
      <c r="A16" t="s">
        <v>39</v>
      </c>
      <c r="B16">
        <v>1000</v>
      </c>
    </row>
    <row r="17" spans="1:2">
      <c r="A17" t="s">
        <v>44</v>
      </c>
      <c r="B17">
        <v>1000</v>
      </c>
    </row>
    <row r="18" spans="1:2">
      <c r="A18" t="s">
        <v>40</v>
      </c>
      <c r="B18">
        <v>1000</v>
      </c>
    </row>
    <row r="19" spans="1:2">
      <c r="A19" t="s">
        <v>41</v>
      </c>
      <c r="B19">
        <v>1000</v>
      </c>
    </row>
    <row r="20" spans="1:2">
      <c r="A20" t="s">
        <v>42</v>
      </c>
      <c r="B20">
        <v>1000</v>
      </c>
    </row>
    <row r="21" spans="1:2">
      <c r="A21" t="s">
        <v>46</v>
      </c>
      <c r="B21">
        <v>1000</v>
      </c>
    </row>
    <row r="22" spans="1:2">
      <c r="A22" t="s">
        <v>47</v>
      </c>
      <c r="B22">
        <v>1000</v>
      </c>
    </row>
    <row r="23" spans="1:2">
      <c r="A23" t="s">
        <v>48</v>
      </c>
      <c r="B23">
        <v>1000</v>
      </c>
    </row>
    <row r="24" spans="1:2">
      <c r="A24" t="s">
        <v>45</v>
      </c>
      <c r="B24">
        <v>1000</v>
      </c>
    </row>
    <row r="25" spans="1:2">
      <c r="A25" t="s">
        <v>50</v>
      </c>
      <c r="B25">
        <v>1000</v>
      </c>
    </row>
    <row r="26" spans="1:2">
      <c r="A26" t="s">
        <v>24</v>
      </c>
      <c r="B26">
        <v>1000</v>
      </c>
    </row>
    <row r="27" spans="1:2">
      <c r="A27" t="s">
        <v>49</v>
      </c>
      <c r="B27">
        <v>1000</v>
      </c>
    </row>
    <row r="28" spans="1:2">
      <c r="A28" t="s">
        <v>52</v>
      </c>
      <c r="B28">
        <v>1000</v>
      </c>
    </row>
    <row r="29" spans="1:2">
      <c r="A29" t="s">
        <v>53</v>
      </c>
      <c r="B29">
        <v>1000</v>
      </c>
    </row>
    <row r="30" spans="1:2">
      <c r="A30" t="s">
        <v>51</v>
      </c>
      <c r="B30">
        <v>1000</v>
      </c>
    </row>
    <row r="31" spans="1:2">
      <c r="A31" t="s">
        <v>56</v>
      </c>
      <c r="B31">
        <v>1000</v>
      </c>
    </row>
    <row r="32" spans="1:2">
      <c r="A32" t="s">
        <v>57</v>
      </c>
      <c r="B32">
        <v>1000</v>
      </c>
    </row>
    <row r="33" spans="1:2">
      <c r="A33" t="s">
        <v>58</v>
      </c>
      <c r="B33">
        <v>1000</v>
      </c>
    </row>
    <row r="34" spans="1:2">
      <c r="A34" t="s">
        <v>54</v>
      </c>
      <c r="B34">
        <v>1000</v>
      </c>
    </row>
    <row r="35" spans="1:2">
      <c r="A35" t="s">
        <v>55</v>
      </c>
      <c r="B35">
        <v>1000</v>
      </c>
    </row>
    <row r="36" spans="1:2">
      <c r="A36" t="s">
        <v>60</v>
      </c>
      <c r="B36">
        <v>1000</v>
      </c>
    </row>
    <row r="37" spans="1:2">
      <c r="A37" t="s">
        <v>59</v>
      </c>
      <c r="B37">
        <v>1000</v>
      </c>
    </row>
    <row r="38" spans="1:2">
      <c r="A38" t="s">
        <v>61</v>
      </c>
      <c r="B38">
        <v>1000</v>
      </c>
    </row>
    <row r="39" spans="1:2">
      <c r="A39" t="s">
        <v>62</v>
      </c>
      <c r="B39">
        <v>1000</v>
      </c>
    </row>
    <row r="40" spans="1:2">
      <c r="A40" t="s">
        <v>63</v>
      </c>
      <c r="B40">
        <v>1000</v>
      </c>
    </row>
    <row r="41" spans="1:2">
      <c r="A41" t="s">
        <v>64</v>
      </c>
      <c r="B41">
        <v>1000</v>
      </c>
    </row>
    <row r="42" spans="1:2">
      <c r="A42" t="s">
        <v>65</v>
      </c>
      <c r="B42">
        <v>1000</v>
      </c>
    </row>
    <row r="43" spans="1:2">
      <c r="A43" t="s">
        <v>66</v>
      </c>
      <c r="B43">
        <v>1000</v>
      </c>
    </row>
    <row r="44" spans="1:2">
      <c r="A44" t="s">
        <v>67</v>
      </c>
      <c r="B44">
        <v>1000</v>
      </c>
    </row>
    <row r="45" spans="1:2">
      <c r="A45" t="s">
        <v>68</v>
      </c>
      <c r="B45">
        <v>1000</v>
      </c>
    </row>
    <row r="46" spans="1:2">
      <c r="A46" t="s">
        <v>69</v>
      </c>
      <c r="B46">
        <v>1000</v>
      </c>
    </row>
    <row r="47" spans="1:2">
      <c r="A47" t="s">
        <v>70</v>
      </c>
      <c r="B47">
        <v>1800</v>
      </c>
    </row>
    <row r="48" spans="1:2">
      <c r="A48" t="s">
        <v>279</v>
      </c>
    </row>
  </sheetData>
  <sheetProtection password="CF78" sheet="1" objects="1" scenarios="1" selectLockedCells="1" selectUnlockedCells="1"/>
  <phoneticPr fontId="15"/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topLeftCell="D1" workbookViewId="0">
      <selection activeCell="C1" sqref="A1:C65536"/>
    </sheetView>
  </sheetViews>
  <sheetFormatPr baseColWidth="10" defaultColWidth="13" defaultRowHeight="14"/>
  <cols>
    <col min="1" max="1" width="9.1640625" hidden="1" customWidth="1"/>
    <col min="2" max="2" width="12.83203125" hidden="1" customWidth="1"/>
    <col min="3" max="3" width="21.33203125" hidden="1" customWidth="1"/>
    <col min="4" max="4" width="3.83203125" customWidth="1"/>
    <col min="5" max="5" width="12.6640625" customWidth="1"/>
  </cols>
  <sheetData>
    <row r="1" spans="1:2">
      <c r="A1" t="s">
        <v>270</v>
      </c>
      <c r="B1" t="s">
        <v>315</v>
      </c>
    </row>
    <row r="2" spans="1:2">
      <c r="A2" t="s">
        <v>271</v>
      </c>
      <c r="B2" t="s">
        <v>291</v>
      </c>
    </row>
    <row r="3" spans="1:2">
      <c r="A3" t="s">
        <v>272</v>
      </c>
    </row>
    <row r="4" spans="1:2">
      <c r="A4" t="s">
        <v>292</v>
      </c>
    </row>
    <row r="5" spans="1:2">
      <c r="A5" t="s">
        <v>273</v>
      </c>
    </row>
    <row r="6" spans="1:2">
      <c r="A6" t="s">
        <v>274</v>
      </c>
    </row>
    <row r="7" spans="1:2">
      <c r="A7" t="s">
        <v>275</v>
      </c>
    </row>
  </sheetData>
  <sheetProtection password="CF78" sheet="1" objects="1" scenarios="1" selectLockedCells="1" selectUnlockedCells="1"/>
  <phoneticPr fontId="15"/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zoomScale="115" zoomScaleNormal="115" workbookViewId="0">
      <selection activeCell="C16" sqref="C16"/>
    </sheetView>
  </sheetViews>
  <sheetFormatPr baseColWidth="10" defaultColWidth="7.5" defaultRowHeight="14"/>
  <cols>
    <col min="1" max="2" width="18.6640625" style="1" customWidth="1"/>
    <col min="3" max="4" width="15.83203125" style="1" customWidth="1"/>
    <col min="5" max="5" width="7.5" style="27"/>
    <col min="6" max="6" width="10.6640625" style="1" bestFit="1" customWidth="1"/>
    <col min="7" max="7" width="4.5" style="1" bestFit="1" customWidth="1"/>
    <col min="8" max="16384" width="7.5" style="1"/>
  </cols>
  <sheetData>
    <row r="1" spans="1:7" ht="30">
      <c r="A1" s="25" t="s">
        <v>15</v>
      </c>
      <c r="B1" s="25" t="s">
        <v>219</v>
      </c>
      <c r="C1" s="26" t="s">
        <v>6</v>
      </c>
      <c r="D1" s="26" t="s">
        <v>88</v>
      </c>
      <c r="E1" s="25" t="s">
        <v>71</v>
      </c>
      <c r="F1" s="186" t="s">
        <v>206</v>
      </c>
      <c r="G1" s="186"/>
    </row>
    <row r="2" spans="1:7">
      <c r="A2" s="2" t="s">
        <v>8</v>
      </c>
      <c r="B2" s="76" t="s">
        <v>217</v>
      </c>
      <c r="C2" s="22" t="s">
        <v>16</v>
      </c>
      <c r="D2" s="21" t="s">
        <v>90</v>
      </c>
      <c r="E2" s="3" t="s">
        <v>25</v>
      </c>
      <c r="F2" s="69" t="s">
        <v>213</v>
      </c>
      <c r="G2" s="68" t="s">
        <v>215</v>
      </c>
    </row>
    <row r="3" spans="1:7">
      <c r="A3" s="2" t="s">
        <v>17</v>
      </c>
      <c r="B3" s="76" t="s">
        <v>218</v>
      </c>
      <c r="C3" s="23" t="s">
        <v>76</v>
      </c>
      <c r="D3" s="23" t="s">
        <v>89</v>
      </c>
      <c r="E3" s="3" t="s">
        <v>26</v>
      </c>
      <c r="F3" s="68" t="s">
        <v>207</v>
      </c>
      <c r="G3" s="70" t="s">
        <v>214</v>
      </c>
    </row>
    <row r="4" spans="1:7">
      <c r="C4" s="23" t="s">
        <v>172</v>
      </c>
      <c r="D4" s="23" t="s">
        <v>91</v>
      </c>
      <c r="E4" s="3" t="s">
        <v>27</v>
      </c>
      <c r="F4" s="68" t="s">
        <v>208</v>
      </c>
      <c r="G4" s="71">
        <v>1416</v>
      </c>
    </row>
    <row r="5" spans="1:7">
      <c r="C5" s="23" t="s">
        <v>77</v>
      </c>
      <c r="D5" s="23" t="s">
        <v>92</v>
      </c>
      <c r="E5" s="3" t="s">
        <v>28</v>
      </c>
      <c r="F5" s="68" t="s">
        <v>209</v>
      </c>
      <c r="G5" s="71">
        <v>1618</v>
      </c>
    </row>
    <row r="6" spans="1:7">
      <c r="C6" s="21" t="s">
        <v>78</v>
      </c>
      <c r="D6" s="23" t="s">
        <v>93</v>
      </c>
      <c r="E6" s="3" t="s">
        <v>29</v>
      </c>
      <c r="F6" s="68" t="s">
        <v>210</v>
      </c>
      <c r="G6" s="71">
        <v>1820</v>
      </c>
    </row>
    <row r="7" spans="1:7">
      <c r="C7" s="21" t="s">
        <v>79</v>
      </c>
      <c r="D7" s="75" t="s">
        <v>216</v>
      </c>
      <c r="E7" s="3" t="s">
        <v>30</v>
      </c>
      <c r="F7" s="68" t="s">
        <v>211</v>
      </c>
      <c r="G7" s="71">
        <v>1921</v>
      </c>
    </row>
    <row r="8" spans="1:7">
      <c r="C8" s="21" t="s">
        <v>80</v>
      </c>
      <c r="E8" s="3" t="s">
        <v>31</v>
      </c>
    </row>
    <row r="9" spans="1:7">
      <c r="C9" s="21" t="s">
        <v>81</v>
      </c>
      <c r="E9" s="3" t="s">
        <v>32</v>
      </c>
    </row>
    <row r="10" spans="1:7">
      <c r="C10" s="21" t="s">
        <v>82</v>
      </c>
      <c r="E10" s="3" t="s">
        <v>33</v>
      </c>
    </row>
    <row r="11" spans="1:7">
      <c r="E11" s="3" t="s">
        <v>34</v>
      </c>
    </row>
    <row r="12" spans="1:7">
      <c r="E12" s="3" t="s">
        <v>35</v>
      </c>
    </row>
    <row r="13" spans="1:7">
      <c r="E13" s="3" t="s">
        <v>36</v>
      </c>
    </row>
    <row r="14" spans="1:7">
      <c r="E14" s="3" t="s">
        <v>37</v>
      </c>
    </row>
    <row r="15" spans="1:7">
      <c r="E15" s="3" t="s">
        <v>38</v>
      </c>
    </row>
    <row r="16" spans="1:7">
      <c r="E16" s="3" t="s">
        <v>39</v>
      </c>
    </row>
    <row r="17" spans="5:5">
      <c r="E17" s="3" t="s">
        <v>40</v>
      </c>
    </row>
    <row r="18" spans="5:5">
      <c r="E18" s="3" t="s">
        <v>41</v>
      </c>
    </row>
    <row r="19" spans="5:5">
      <c r="E19" s="3" t="s">
        <v>42</v>
      </c>
    </row>
    <row r="20" spans="5:5">
      <c r="E20" s="3" t="s">
        <v>43</v>
      </c>
    </row>
    <row r="21" spans="5:5">
      <c r="E21" s="3" t="s">
        <v>44</v>
      </c>
    </row>
    <row r="22" spans="5:5">
      <c r="E22" s="3" t="s">
        <v>45</v>
      </c>
    </row>
    <row r="23" spans="5:5">
      <c r="E23" s="3" t="s">
        <v>46</v>
      </c>
    </row>
    <row r="24" spans="5:5">
      <c r="E24" s="3" t="s">
        <v>47</v>
      </c>
    </row>
    <row r="25" spans="5:5">
      <c r="E25" s="3" t="s">
        <v>48</v>
      </c>
    </row>
    <row r="26" spans="5:5">
      <c r="E26" s="3" t="s">
        <v>49</v>
      </c>
    </row>
    <row r="27" spans="5:5">
      <c r="E27" s="3" t="s">
        <v>24</v>
      </c>
    </row>
    <row r="28" spans="5:5">
      <c r="E28" s="3" t="s">
        <v>50</v>
      </c>
    </row>
    <row r="29" spans="5:5">
      <c r="E29" s="3" t="s">
        <v>51</v>
      </c>
    </row>
    <row r="30" spans="5:5">
      <c r="E30" s="3" t="s">
        <v>52</v>
      </c>
    </row>
    <row r="31" spans="5:5">
      <c r="E31" s="3" t="s">
        <v>53</v>
      </c>
    </row>
    <row r="32" spans="5:5">
      <c r="E32" s="3" t="s">
        <v>54</v>
      </c>
    </row>
    <row r="33" spans="5:5">
      <c r="E33" s="3" t="s">
        <v>55</v>
      </c>
    </row>
    <row r="34" spans="5:5">
      <c r="E34" s="3" t="s">
        <v>56</v>
      </c>
    </row>
    <row r="35" spans="5:5">
      <c r="E35" s="3" t="s">
        <v>57</v>
      </c>
    </row>
    <row r="36" spans="5:5">
      <c r="E36" s="3" t="s">
        <v>58</v>
      </c>
    </row>
    <row r="37" spans="5:5">
      <c r="E37" s="3" t="s">
        <v>59</v>
      </c>
    </row>
    <row r="38" spans="5:5">
      <c r="E38" s="3" t="s">
        <v>60</v>
      </c>
    </row>
    <row r="39" spans="5:5">
      <c r="E39" s="3" t="s">
        <v>61</v>
      </c>
    </row>
    <row r="40" spans="5:5">
      <c r="E40" s="3" t="s">
        <v>62</v>
      </c>
    </row>
    <row r="41" spans="5:5">
      <c r="E41" s="3" t="s">
        <v>63</v>
      </c>
    </row>
    <row r="42" spans="5:5">
      <c r="E42" s="3" t="s">
        <v>64</v>
      </c>
    </row>
    <row r="43" spans="5:5">
      <c r="E43" s="3" t="s">
        <v>65</v>
      </c>
    </row>
    <row r="44" spans="5:5">
      <c r="E44" s="3" t="s">
        <v>66</v>
      </c>
    </row>
    <row r="45" spans="5:5">
      <c r="E45" s="3" t="s">
        <v>67</v>
      </c>
    </row>
    <row r="46" spans="5:5">
      <c r="E46" s="3" t="s">
        <v>68</v>
      </c>
    </row>
    <row r="47" spans="5:5">
      <c r="E47" s="3" t="s">
        <v>69</v>
      </c>
    </row>
    <row r="48" spans="5:5">
      <c r="E48" s="3" t="s">
        <v>70</v>
      </c>
    </row>
  </sheetData>
  <sheetProtection insertColumns="0" insertRows="0" deleteColumns="0" deleteRows="0"/>
  <mergeCells count="1">
    <mergeCell ref="F1:G1"/>
  </mergeCells>
  <phoneticPr fontId="3"/>
  <pageMargins left="0.75" right="0.75" top="1" bottom="1" header="0.3" footer="0.3"/>
  <pageSetup paperSize="9" orientation="landscape" horizontalDpi="4294967292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topLeftCell="A13" workbookViewId="0">
      <selection activeCell="D28" sqref="D28"/>
    </sheetView>
  </sheetViews>
  <sheetFormatPr baseColWidth="10" defaultColWidth="7.5" defaultRowHeight="14"/>
  <cols>
    <col min="1" max="1" width="7.83203125" customWidth="1"/>
    <col min="2" max="2" width="13.83203125" customWidth="1"/>
    <col min="3" max="3" width="65.1640625" customWidth="1"/>
    <col min="4" max="4" width="56.1640625" bestFit="1" customWidth="1"/>
    <col min="5" max="5" width="10.6640625" bestFit="1" customWidth="1"/>
    <col min="6" max="6" width="7.5" style="85"/>
    <col min="7" max="7" width="4.83203125" bestFit="1" customWidth="1"/>
    <col min="8" max="8" width="5.83203125" bestFit="1" customWidth="1"/>
    <col min="9" max="9" width="2" bestFit="1" customWidth="1"/>
    <col min="10" max="10" width="6" bestFit="1" customWidth="1"/>
  </cols>
  <sheetData>
    <row r="1" spans="1:8">
      <c r="A1" t="s">
        <v>83</v>
      </c>
      <c r="B1" t="s">
        <v>84</v>
      </c>
      <c r="C1" s="64" t="s">
        <v>4</v>
      </c>
      <c r="D1" s="83" t="s">
        <v>245</v>
      </c>
      <c r="E1" t="s">
        <v>84</v>
      </c>
      <c r="F1" s="85" t="s">
        <v>246</v>
      </c>
      <c r="G1" t="s">
        <v>175</v>
      </c>
    </row>
    <row r="2" spans="1:8">
      <c r="C2" s="4" t="s">
        <v>247</v>
      </c>
      <c r="D2" s="4"/>
    </row>
    <row r="3" spans="1:8">
      <c r="A3" t="s">
        <v>176</v>
      </c>
      <c r="B3" t="s">
        <v>248</v>
      </c>
      <c r="C3" s="65" t="s">
        <v>250</v>
      </c>
      <c r="D3" t="s">
        <v>249</v>
      </c>
      <c r="E3" t="s">
        <v>248</v>
      </c>
      <c r="F3" s="85">
        <v>3400</v>
      </c>
      <c r="G3">
        <v>0</v>
      </c>
      <c r="H3" t="s">
        <v>179</v>
      </c>
    </row>
    <row r="4" spans="1:8">
      <c r="A4" t="s">
        <v>176</v>
      </c>
      <c r="B4" t="s">
        <v>251</v>
      </c>
      <c r="C4" s="65" t="s">
        <v>253</v>
      </c>
      <c r="D4" t="s">
        <v>252</v>
      </c>
      <c r="E4" t="s">
        <v>251</v>
      </c>
      <c r="F4" s="85">
        <v>5600</v>
      </c>
      <c r="G4">
        <v>0</v>
      </c>
      <c r="H4" t="s">
        <v>179</v>
      </c>
    </row>
    <row r="5" spans="1:8">
      <c r="A5" t="s">
        <v>176</v>
      </c>
      <c r="B5" t="s">
        <v>254</v>
      </c>
      <c r="C5" s="65" t="s">
        <v>256</v>
      </c>
      <c r="D5" t="s">
        <v>255</v>
      </c>
      <c r="E5" t="s">
        <v>254</v>
      </c>
      <c r="F5" s="85">
        <v>10500</v>
      </c>
      <c r="G5">
        <v>0</v>
      </c>
      <c r="H5" t="s">
        <v>179</v>
      </c>
    </row>
    <row r="6" spans="1:8">
      <c r="A6" t="s">
        <v>176</v>
      </c>
      <c r="C6" s="65" t="s">
        <v>228</v>
      </c>
      <c r="G6">
        <v>0</v>
      </c>
      <c r="H6" t="s">
        <v>179</v>
      </c>
    </row>
    <row r="7" spans="1:8">
      <c r="B7" t="s">
        <v>177</v>
      </c>
      <c r="C7" s="4" t="s">
        <v>178</v>
      </c>
      <c r="D7" s="4" t="s">
        <v>220</v>
      </c>
      <c r="E7" t="s">
        <v>177</v>
      </c>
      <c r="F7" s="85">
        <v>3000</v>
      </c>
    </row>
    <row r="8" spans="1:8">
      <c r="A8" t="s">
        <v>176</v>
      </c>
      <c r="B8" t="s">
        <v>182</v>
      </c>
      <c r="C8" s="65" t="s">
        <v>181</v>
      </c>
      <c r="D8" t="s">
        <v>221</v>
      </c>
      <c r="E8" t="s">
        <v>182</v>
      </c>
      <c r="F8" s="85">
        <v>5000</v>
      </c>
      <c r="G8">
        <v>0</v>
      </c>
      <c r="H8" t="s">
        <v>179</v>
      </c>
    </row>
    <row r="9" spans="1:8">
      <c r="A9" t="s">
        <v>176</v>
      </c>
      <c r="B9" t="s">
        <v>186</v>
      </c>
      <c r="C9" s="65" t="s">
        <v>183</v>
      </c>
      <c r="D9" t="s">
        <v>222</v>
      </c>
      <c r="E9" t="s">
        <v>186</v>
      </c>
      <c r="F9" s="85">
        <v>7000</v>
      </c>
      <c r="G9">
        <v>0</v>
      </c>
      <c r="H9" t="s">
        <v>179</v>
      </c>
    </row>
    <row r="10" spans="1:8">
      <c r="A10" t="s">
        <v>176</v>
      </c>
      <c r="B10" t="s">
        <v>190</v>
      </c>
      <c r="C10" s="65" t="s">
        <v>185</v>
      </c>
      <c r="D10" t="s">
        <v>223</v>
      </c>
      <c r="E10" t="s">
        <v>190</v>
      </c>
      <c r="F10" s="85">
        <v>10000</v>
      </c>
      <c r="G10">
        <v>0</v>
      </c>
      <c r="H10" t="s">
        <v>179</v>
      </c>
    </row>
    <row r="11" spans="1:8">
      <c r="A11" t="s">
        <v>176</v>
      </c>
      <c r="C11" s="65" t="s">
        <v>229</v>
      </c>
      <c r="G11">
        <v>0</v>
      </c>
      <c r="H11" t="s">
        <v>179</v>
      </c>
    </row>
    <row r="12" spans="1:8">
      <c r="B12" t="s">
        <v>180</v>
      </c>
      <c r="C12" s="4" t="s">
        <v>187</v>
      </c>
      <c r="D12" t="s">
        <v>224</v>
      </c>
      <c r="E12" t="s">
        <v>180</v>
      </c>
      <c r="F12" s="85">
        <v>3000</v>
      </c>
    </row>
    <row r="13" spans="1:8">
      <c r="A13" t="s">
        <v>176</v>
      </c>
      <c r="B13" t="s">
        <v>184</v>
      </c>
      <c r="C13" s="65" t="s">
        <v>189</v>
      </c>
      <c r="D13" t="s">
        <v>225</v>
      </c>
      <c r="E13" t="s">
        <v>184</v>
      </c>
      <c r="F13" s="85">
        <v>5000</v>
      </c>
      <c r="G13">
        <v>0</v>
      </c>
      <c r="H13" t="s">
        <v>179</v>
      </c>
    </row>
    <row r="14" spans="1:8">
      <c r="A14" t="s">
        <v>176</v>
      </c>
      <c r="B14" t="s">
        <v>188</v>
      </c>
      <c r="C14" s="65" t="s">
        <v>191</v>
      </c>
      <c r="D14" t="s">
        <v>226</v>
      </c>
      <c r="E14" t="s">
        <v>188</v>
      </c>
      <c r="F14" s="85">
        <v>7000</v>
      </c>
      <c r="G14">
        <v>0</v>
      </c>
      <c r="H14" t="s">
        <v>179</v>
      </c>
    </row>
    <row r="15" spans="1:8">
      <c r="A15" t="s">
        <v>176</v>
      </c>
      <c r="B15" t="s">
        <v>192</v>
      </c>
      <c r="C15" s="65" t="s">
        <v>193</v>
      </c>
      <c r="D15" t="s">
        <v>227</v>
      </c>
      <c r="E15" t="s">
        <v>192</v>
      </c>
      <c r="F15" s="85">
        <v>10000</v>
      </c>
      <c r="G15">
        <v>0</v>
      </c>
      <c r="H15" t="s">
        <v>179</v>
      </c>
    </row>
    <row r="16" spans="1:8">
      <c r="C16" s="4" t="s">
        <v>230</v>
      </c>
    </row>
    <row r="17" spans="1:8">
      <c r="B17" t="s">
        <v>194</v>
      </c>
      <c r="C17" s="65" t="s">
        <v>231</v>
      </c>
      <c r="D17" t="s">
        <v>242</v>
      </c>
      <c r="E17" t="s">
        <v>194</v>
      </c>
      <c r="F17" s="86">
        <v>3000</v>
      </c>
      <c r="G17">
        <v>0</v>
      </c>
      <c r="H17" t="s">
        <v>179</v>
      </c>
    </row>
    <row r="18" spans="1:8">
      <c r="B18" t="s">
        <v>195</v>
      </c>
      <c r="C18" s="65" t="s">
        <v>232</v>
      </c>
      <c r="D18" t="s">
        <v>243</v>
      </c>
      <c r="E18" t="s">
        <v>195</v>
      </c>
      <c r="F18" s="86">
        <v>5000</v>
      </c>
      <c r="G18">
        <v>0</v>
      </c>
      <c r="H18" t="s">
        <v>179</v>
      </c>
    </row>
    <row r="19" spans="1:8">
      <c r="B19" t="s">
        <v>196</v>
      </c>
      <c r="C19" s="65" t="s">
        <v>233</v>
      </c>
      <c r="D19" t="s">
        <v>244</v>
      </c>
      <c r="E19" t="s">
        <v>196</v>
      </c>
      <c r="F19" s="86">
        <v>7000</v>
      </c>
      <c r="G19">
        <v>0</v>
      </c>
      <c r="H19" t="s">
        <v>179</v>
      </c>
    </row>
    <row r="20" spans="1:8">
      <c r="C20" t="s">
        <v>234</v>
      </c>
      <c r="F20" s="86"/>
      <c r="G20">
        <v>0</v>
      </c>
      <c r="H20" t="s">
        <v>179</v>
      </c>
    </row>
    <row r="21" spans="1:8">
      <c r="B21" t="s">
        <v>197</v>
      </c>
      <c r="C21" s="65" t="s">
        <v>235</v>
      </c>
      <c r="D21" t="s">
        <v>198</v>
      </c>
      <c r="E21" t="s">
        <v>197</v>
      </c>
      <c r="F21" s="86">
        <v>3200</v>
      </c>
      <c r="G21">
        <v>0</v>
      </c>
      <c r="H21" t="s">
        <v>179</v>
      </c>
    </row>
    <row r="22" spans="1:8">
      <c r="B22" t="s">
        <v>199</v>
      </c>
      <c r="C22" s="65" t="s">
        <v>236</v>
      </c>
      <c r="D22" t="s">
        <v>200</v>
      </c>
      <c r="E22" t="s">
        <v>199</v>
      </c>
      <c r="F22" s="86">
        <v>5200</v>
      </c>
      <c r="G22">
        <v>0</v>
      </c>
      <c r="H22" t="s">
        <v>179</v>
      </c>
    </row>
    <row r="23" spans="1:8">
      <c r="B23" t="s">
        <v>204</v>
      </c>
      <c r="C23" s="65" t="s">
        <v>237</v>
      </c>
      <c r="D23" t="s">
        <v>202</v>
      </c>
      <c r="E23" t="s">
        <v>204</v>
      </c>
      <c r="F23" s="86">
        <v>3200</v>
      </c>
      <c r="G23">
        <v>0</v>
      </c>
      <c r="H23" t="s">
        <v>179</v>
      </c>
    </row>
    <row r="24" spans="1:8">
      <c r="B24" t="s">
        <v>205</v>
      </c>
      <c r="C24" s="65" t="s">
        <v>238</v>
      </c>
      <c r="D24" t="s">
        <v>203</v>
      </c>
      <c r="E24" t="s">
        <v>205</v>
      </c>
      <c r="F24" s="86">
        <v>5200</v>
      </c>
      <c r="G24">
        <v>0</v>
      </c>
      <c r="H24" t="s">
        <v>179</v>
      </c>
    </row>
    <row r="25" spans="1:8" ht="15">
      <c r="C25" s="84" t="s">
        <v>239</v>
      </c>
      <c r="F25" s="86"/>
      <c r="G25">
        <v>0</v>
      </c>
      <c r="H25" t="s">
        <v>179</v>
      </c>
    </row>
    <row r="26" spans="1:8" ht="15">
      <c r="B26" t="s">
        <v>173</v>
      </c>
      <c r="C26" s="66" t="s">
        <v>240</v>
      </c>
      <c r="D26" t="s">
        <v>86</v>
      </c>
      <c r="E26" t="s">
        <v>173</v>
      </c>
      <c r="F26" s="86">
        <v>5000</v>
      </c>
      <c r="G26">
        <v>0</v>
      </c>
      <c r="H26" t="s">
        <v>179</v>
      </c>
    </row>
    <row r="27" spans="1:8" ht="15">
      <c r="A27" t="s">
        <v>201</v>
      </c>
      <c r="B27" t="s">
        <v>174</v>
      </c>
      <c r="C27" s="66" t="s">
        <v>241</v>
      </c>
      <c r="D27" t="s">
        <v>85</v>
      </c>
      <c r="E27" t="s">
        <v>174</v>
      </c>
      <c r="F27" s="86">
        <v>10000</v>
      </c>
      <c r="G27">
        <v>0</v>
      </c>
      <c r="H27" t="s">
        <v>179</v>
      </c>
    </row>
    <row r="28" spans="1:8">
      <c r="F28" s="86"/>
    </row>
    <row r="29" spans="1:8">
      <c r="F29" s="86"/>
    </row>
    <row r="30" spans="1:8">
      <c r="F30" s="86"/>
    </row>
    <row r="31" spans="1:8">
      <c r="F31" s="86"/>
    </row>
    <row r="32" spans="1:8">
      <c r="F32" s="86"/>
    </row>
  </sheetData>
  <phoneticPr fontId="13"/>
  <pageMargins left="0.75" right="0.75" top="1" bottom="1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G26"/>
  <sheetViews>
    <sheetView workbookViewId="0">
      <selection activeCell="A2" sqref="A2"/>
    </sheetView>
  </sheetViews>
  <sheetFormatPr baseColWidth="10" defaultColWidth="7.5" defaultRowHeight="14"/>
  <cols>
    <col min="1" max="1" width="6" style="60" bestFit="1" customWidth="1"/>
    <col min="4" max="4" width="6.1640625" customWidth="1"/>
    <col min="5" max="5" width="8.6640625" bestFit="1" customWidth="1"/>
    <col min="6" max="6" width="37.6640625" bestFit="1" customWidth="1"/>
    <col min="7" max="7" width="4.5" bestFit="1" customWidth="1"/>
    <col min="8" max="8" width="4.33203125" bestFit="1" customWidth="1"/>
    <col min="9" max="9" width="5.83203125" bestFit="1" customWidth="1"/>
    <col min="10" max="10" width="4.33203125" bestFit="1" customWidth="1"/>
    <col min="11" max="11" width="6" bestFit="1" customWidth="1"/>
    <col min="12" max="12" width="5.6640625" bestFit="1" customWidth="1"/>
    <col min="13" max="13" width="6" bestFit="1" customWidth="1"/>
    <col min="16" max="16" width="10.83203125" bestFit="1" customWidth="1"/>
    <col min="17" max="17" width="28.1640625" bestFit="1" customWidth="1"/>
    <col min="18" max="18" width="20.1640625" customWidth="1"/>
    <col min="19" max="19" width="12.5" customWidth="1"/>
    <col min="20" max="20" width="11.5" bestFit="1" customWidth="1"/>
    <col min="21" max="21" width="17.6640625" bestFit="1" customWidth="1"/>
    <col min="22" max="22" width="21.5" bestFit="1" customWidth="1"/>
    <col min="23" max="23" width="48.5" bestFit="1" customWidth="1"/>
    <col min="25" max="25" width="5.1640625" customWidth="1"/>
    <col min="26" max="26" width="9.1640625" style="60" bestFit="1" customWidth="1"/>
    <col min="27" max="27" width="10.83203125" style="73" bestFit="1" customWidth="1"/>
    <col min="28" max="29" width="9.1640625" bestFit="1" customWidth="1"/>
    <col min="30" max="30" width="5.33203125" bestFit="1" customWidth="1"/>
    <col min="31" max="32" width="6" bestFit="1" customWidth="1"/>
    <col min="35" max="35" width="11.5" bestFit="1" customWidth="1"/>
    <col min="36" max="36" width="10.83203125" bestFit="1" customWidth="1"/>
    <col min="37" max="37" width="14.33203125" bestFit="1" customWidth="1"/>
    <col min="39" max="39" width="12.33203125" bestFit="1" customWidth="1"/>
    <col min="40" max="40" width="17.6640625" bestFit="1" customWidth="1"/>
    <col min="42" max="43" width="10.83203125" bestFit="1" customWidth="1"/>
    <col min="44" max="44" width="6.83203125" bestFit="1" customWidth="1"/>
    <col min="45" max="45" width="5.1640625" bestFit="1" customWidth="1"/>
    <col min="46" max="46" width="6.83203125" bestFit="1" customWidth="1"/>
    <col min="47" max="47" width="6.5" bestFit="1" customWidth="1"/>
    <col min="48" max="48" width="6.83203125" bestFit="1" customWidth="1"/>
    <col min="49" max="49" width="9.1640625" style="60" bestFit="1" customWidth="1"/>
    <col min="50" max="50" width="12.6640625" bestFit="1" customWidth="1"/>
    <col min="51" max="52" width="14.5" bestFit="1" customWidth="1"/>
    <col min="53" max="53" width="12.6640625" bestFit="1" customWidth="1"/>
    <col min="54" max="54" width="28.1640625" bestFit="1" customWidth="1"/>
    <col min="55" max="56" width="11" bestFit="1" customWidth="1"/>
    <col min="57" max="59" width="14.5" bestFit="1" customWidth="1"/>
    <col min="60" max="61" width="17.6640625" bestFit="1" customWidth="1"/>
    <col min="62" max="63" width="16" bestFit="1" customWidth="1"/>
    <col min="64" max="65" width="19" bestFit="1" customWidth="1"/>
    <col min="67" max="67" width="4.33203125" bestFit="1" customWidth="1"/>
    <col min="68" max="68" width="15.33203125" bestFit="1" customWidth="1"/>
    <col min="69" max="69" width="10.6640625" bestFit="1" customWidth="1"/>
    <col min="70" max="70" width="10.83203125" bestFit="1" customWidth="1"/>
    <col min="71" max="71" width="9.1640625" bestFit="1" customWidth="1"/>
    <col min="72" max="72" width="5.33203125" bestFit="1" customWidth="1"/>
    <col min="73" max="73" width="13.5" bestFit="1" customWidth="1"/>
    <col min="74" max="74" width="10.83203125" bestFit="1" customWidth="1"/>
    <col min="75" max="75" width="8.5" bestFit="1" customWidth="1"/>
    <col min="76" max="76" width="10.6640625" bestFit="1" customWidth="1"/>
    <col min="77" max="77" width="19.5" bestFit="1" customWidth="1"/>
    <col min="78" max="78" width="21" bestFit="1" customWidth="1"/>
    <col min="79" max="79" width="16.1640625" bestFit="1" customWidth="1"/>
    <col min="80" max="80" width="13.6640625" bestFit="1" customWidth="1"/>
    <col min="81" max="81" width="9.1640625" bestFit="1" customWidth="1"/>
    <col min="82" max="82" width="13.33203125" bestFit="1" customWidth="1"/>
    <col min="83" max="83" width="9.1640625" bestFit="1" customWidth="1"/>
    <col min="84" max="84" width="15" bestFit="1" customWidth="1"/>
    <col min="85" max="85" width="6" bestFit="1" customWidth="1"/>
  </cols>
  <sheetData>
    <row r="1" spans="1:85">
      <c r="A1" s="59" t="s">
        <v>97</v>
      </c>
      <c r="B1" t="s">
        <v>98</v>
      </c>
      <c r="C1" s="54" t="s">
        <v>99</v>
      </c>
      <c r="D1" s="55" t="s">
        <v>100</v>
      </c>
      <c r="E1" s="55" t="s">
        <v>84</v>
      </c>
      <c r="F1" s="55" t="s">
        <v>4</v>
      </c>
      <c r="G1" s="55" t="s">
        <v>95</v>
      </c>
      <c r="H1" s="55" t="s">
        <v>96</v>
      </c>
      <c r="I1" s="55" t="s">
        <v>94</v>
      </c>
      <c r="J1" s="54" t="s">
        <v>87</v>
      </c>
      <c r="K1" s="54" t="s">
        <v>101</v>
      </c>
      <c r="L1" t="s">
        <v>102</v>
      </c>
      <c r="M1" s="54" t="s">
        <v>103</v>
      </c>
      <c r="N1" s="55" t="s">
        <v>3</v>
      </c>
      <c r="O1" s="55" t="s">
        <v>22</v>
      </c>
      <c r="P1" s="55" t="s">
        <v>72</v>
      </c>
      <c r="Q1" s="55" t="s">
        <v>74</v>
      </c>
      <c r="R1" s="55" t="s">
        <v>75</v>
      </c>
      <c r="S1" s="55" t="s">
        <v>104</v>
      </c>
      <c r="T1" s="55" t="s">
        <v>105</v>
      </c>
      <c r="U1" s="55" t="s">
        <v>106</v>
      </c>
      <c r="V1" s="55" t="s">
        <v>107</v>
      </c>
      <c r="W1" s="55" t="s">
        <v>108</v>
      </c>
      <c r="X1" t="s">
        <v>109</v>
      </c>
      <c r="Y1" s="54" t="s">
        <v>110</v>
      </c>
      <c r="Z1" s="67" t="s">
        <v>111</v>
      </c>
      <c r="AA1" s="72" t="s">
        <v>112</v>
      </c>
      <c r="AB1" t="s">
        <v>113</v>
      </c>
      <c r="AC1" t="s">
        <v>114</v>
      </c>
      <c r="AD1" t="s">
        <v>115</v>
      </c>
      <c r="AE1" t="s">
        <v>116</v>
      </c>
      <c r="AF1" t="s">
        <v>117</v>
      </c>
      <c r="AG1" t="s">
        <v>118</v>
      </c>
      <c r="AH1" t="s">
        <v>119</v>
      </c>
      <c r="AI1" t="s">
        <v>120</v>
      </c>
      <c r="AJ1" t="s">
        <v>121</v>
      </c>
      <c r="AK1" t="s">
        <v>122</v>
      </c>
      <c r="AL1" t="s">
        <v>123</v>
      </c>
      <c r="AM1" t="s">
        <v>124</v>
      </c>
      <c r="AN1" t="s">
        <v>125</v>
      </c>
      <c r="AO1" t="s">
        <v>126</v>
      </c>
      <c r="AP1" t="s">
        <v>127</v>
      </c>
      <c r="AQ1" t="s">
        <v>128</v>
      </c>
      <c r="AR1" t="s">
        <v>129</v>
      </c>
      <c r="AS1" t="s">
        <v>130</v>
      </c>
      <c r="AT1" t="s">
        <v>131</v>
      </c>
      <c r="AU1" t="s">
        <v>132</v>
      </c>
      <c r="AV1" t="s">
        <v>133</v>
      </c>
      <c r="AW1" s="59" t="s">
        <v>134</v>
      </c>
      <c r="AX1" t="s">
        <v>135</v>
      </c>
      <c r="AY1" s="55" t="s">
        <v>136</v>
      </c>
      <c r="AZ1" s="55" t="s">
        <v>137</v>
      </c>
      <c r="BA1" s="55" t="s">
        <v>138</v>
      </c>
      <c r="BB1" s="55" t="s">
        <v>139</v>
      </c>
      <c r="BC1" s="55" t="s">
        <v>140</v>
      </c>
      <c r="BD1" s="55" t="s">
        <v>141</v>
      </c>
      <c r="BE1" s="55" t="s">
        <v>142</v>
      </c>
      <c r="BF1" s="55" t="s">
        <v>143</v>
      </c>
      <c r="BG1" s="55" t="s">
        <v>144</v>
      </c>
      <c r="BH1" t="s">
        <v>145</v>
      </c>
      <c r="BI1" t="s">
        <v>146</v>
      </c>
      <c r="BJ1" s="4" t="s">
        <v>147</v>
      </c>
      <c r="BK1" s="4" t="s">
        <v>148</v>
      </c>
      <c r="BL1" t="s">
        <v>149</v>
      </c>
      <c r="BM1" t="s">
        <v>150</v>
      </c>
      <c r="BN1" t="s">
        <v>151</v>
      </c>
      <c r="BO1" t="s">
        <v>152</v>
      </c>
      <c r="BP1" t="s">
        <v>153</v>
      </c>
      <c r="BQ1" t="s">
        <v>154</v>
      </c>
      <c r="BR1" t="s">
        <v>155</v>
      </c>
      <c r="BS1" t="s">
        <v>156</v>
      </c>
      <c r="BT1" t="s">
        <v>157</v>
      </c>
      <c r="BU1" t="s">
        <v>158</v>
      </c>
      <c r="BV1" t="s">
        <v>159</v>
      </c>
      <c r="BW1" t="s">
        <v>160</v>
      </c>
      <c r="BX1" t="s">
        <v>161</v>
      </c>
      <c r="BY1" t="s">
        <v>162</v>
      </c>
      <c r="BZ1" t="s">
        <v>163</v>
      </c>
      <c r="CA1" t="s">
        <v>164</v>
      </c>
      <c r="CB1" t="s">
        <v>165</v>
      </c>
      <c r="CC1" t="s">
        <v>166</v>
      </c>
      <c r="CD1" t="s">
        <v>167</v>
      </c>
      <c r="CE1" t="s">
        <v>168</v>
      </c>
      <c r="CF1" t="s">
        <v>169</v>
      </c>
      <c r="CG1" t="s">
        <v>170</v>
      </c>
    </row>
    <row r="2" spans="1:85">
      <c r="A2" s="59"/>
      <c r="C2" s="54"/>
      <c r="D2" s="55">
        <f>ご注文用紙!B12</f>
        <v>1</v>
      </c>
      <c r="E2" s="55" t="str">
        <f>IF(ご注文用紙!V12="","",ご注文用紙!V12)</f>
        <v/>
      </c>
      <c r="F2" s="55" t="str">
        <f t="shared" ref="F2:F26" si="0">IF(E2="","",VLOOKUP(E2,商品名たまご,3,FALSE))</f>
        <v/>
      </c>
      <c r="G2" s="55" t="str">
        <f>IF(ご注文用紙!S12="","",ご注文用紙!S12)</f>
        <v/>
      </c>
      <c r="H2" s="55">
        <f>IF(ご注文用紙!M12="","",ご注文用紙!M12)</f>
        <v>1</v>
      </c>
      <c r="I2" s="56" t="str">
        <f>IF(ご注文用紙!S12="","",ご注文用紙!S12)</f>
        <v/>
      </c>
      <c r="J2" s="54"/>
      <c r="K2" s="54"/>
      <c r="M2" s="54"/>
      <c r="N2" s="55" t="str">
        <f>IF(ご注文用紙!F12="","",ご注文用紙!F12)</f>
        <v/>
      </c>
      <c r="O2" s="55" t="str">
        <f>IF(ご注文用紙!G12="","",ご注文用紙!G12)</f>
        <v>北海道</v>
      </c>
      <c r="P2" s="55" t="str">
        <f>IF(ご注文用紙!H12="","",ご注文用紙!H12)</f>
        <v/>
      </c>
      <c r="Q2" s="55" t="str">
        <f>IF(ご注文用紙!I12="","",ご注文用紙!I12)</f>
        <v/>
      </c>
      <c r="R2" s="55" t="str">
        <f>IF(ご注文用紙!J12="","",ご注文用紙!J12)</f>
        <v/>
      </c>
      <c r="S2" s="55" t="str">
        <f>IF(ご注文用紙!D12="","",ご注文用紙!D12&amp;"　"&amp;ご注文用紙!E12)</f>
        <v/>
      </c>
      <c r="T2" s="55" t="str">
        <f>IF(ご注文用紙!K12="","",ご注文用紙!K12)</f>
        <v/>
      </c>
      <c r="U2" s="55" t="str">
        <f>IF(ご注文用紙!D12="","",ご注文用紙!$J$7)</f>
        <v/>
      </c>
      <c r="V2" s="55" t="str">
        <f>IF(ご注文用紙!D12="","",ご注文用紙!$D$7)</f>
        <v/>
      </c>
      <c r="W2" s="55" t="str">
        <f>IF(ご注文用紙!D12="","","のし："&amp;ご注文用紙!O12&amp;"、名入れ："&amp;ご注文用紙!P12&amp;"、ステッカー："&amp;ご注文用紙!#REF!)</f>
        <v/>
      </c>
      <c r="Y2" s="54"/>
      <c r="Z2" s="67" t="str">
        <f>IF(ご注文用紙!Q12="","",ご注文用紙!Q12)</f>
        <v/>
      </c>
      <c r="AA2" s="72" t="str">
        <f>IF(ご注文用紙!R12="","",INDEX(時間帯_表,MATCH(ご注文用紙!R12,時間帯,0),2))</f>
        <v/>
      </c>
      <c r="AW2" s="59"/>
      <c r="AY2" s="55" t="str">
        <f>IF(ご注文用紙!D12="","",ご注文用紙!$F$4)</f>
        <v/>
      </c>
      <c r="AZ2" s="55" t="str">
        <f>IF(ご注文用紙!D12="","",ご注文用紙!$G$4)</f>
        <v/>
      </c>
      <c r="BA2" s="55" t="str">
        <f>IF(ご注文用紙!D12="","",ご注文用紙!$H$4)</f>
        <v/>
      </c>
      <c r="BB2" s="55" t="str">
        <f>IF(ご注文用紙!D12="","",ご注文用紙!$I$4)</f>
        <v/>
      </c>
      <c r="BC2" s="55" t="str">
        <f>IF(ご注文用紙!D12="","",IF(ご注文用紙!$J$4="","",ご注文用紙!$J$4))</f>
        <v/>
      </c>
      <c r="BD2" s="55" t="str">
        <f>IF(ご注文用紙!D12="","",ご注文用紙!$D$4&amp;ご注文用紙!$E$4)</f>
        <v/>
      </c>
      <c r="BE2" s="55" t="str">
        <f>IF(ご注文用紙!D12="","",ご注文用紙!$K$4)</f>
        <v/>
      </c>
      <c r="BF2" s="55" t="str">
        <f>IF(ご注文用紙!D12="","",ご注文用紙!$D$4)</f>
        <v/>
      </c>
      <c r="BG2" s="55" t="str">
        <f>IF(ご注文用紙!D12="","",ご注文用紙!$E$4)</f>
        <v/>
      </c>
    </row>
    <row r="3" spans="1:85">
      <c r="A3" s="59"/>
      <c r="C3" s="54"/>
      <c r="D3" s="55">
        <f>ご注文用紙!B13</f>
        <v>2</v>
      </c>
      <c r="E3" s="55" t="str">
        <f>IF(ご注文用紙!V13="","",ご注文用紙!V13)</f>
        <v/>
      </c>
      <c r="F3" s="55" t="str">
        <f t="shared" si="0"/>
        <v/>
      </c>
      <c r="G3" s="55" t="str">
        <f>IF(ご注文用紙!S13="","",ご注文用紙!S13)</f>
        <v/>
      </c>
      <c r="H3" s="55" t="str">
        <f>IF(ご注文用紙!M13="","",ご注文用紙!M13)</f>
        <v/>
      </c>
      <c r="I3" s="56" t="str">
        <f>IF(ご注文用紙!S13="","",ご注文用紙!S13)</f>
        <v/>
      </c>
      <c r="J3" s="54"/>
      <c r="K3" s="54"/>
      <c r="M3" s="54"/>
      <c r="N3" s="55" t="str">
        <f>IF(ご注文用紙!F13="","",ご注文用紙!F13)</f>
        <v/>
      </c>
      <c r="O3" s="55" t="str">
        <f>IF(ご注文用紙!G13="","",ご注文用紙!G13)</f>
        <v/>
      </c>
      <c r="P3" s="55" t="str">
        <f>IF(ご注文用紙!H13="","",ご注文用紙!H13)</f>
        <v/>
      </c>
      <c r="Q3" s="55" t="str">
        <f>IF(ご注文用紙!I13="","",ご注文用紙!I13)</f>
        <v/>
      </c>
      <c r="R3" s="55" t="str">
        <f>IF(ご注文用紙!J13="","",ご注文用紙!J13)</f>
        <v/>
      </c>
      <c r="S3" s="55" t="str">
        <f>IF(ご注文用紙!D13="","",ご注文用紙!D13&amp;"　"&amp;ご注文用紙!E13)</f>
        <v/>
      </c>
      <c r="T3" s="55" t="str">
        <f>IF(ご注文用紙!K13="","",ご注文用紙!K13)</f>
        <v/>
      </c>
      <c r="U3" s="55" t="str">
        <f>IF(ご注文用紙!D13="","",ご注文用紙!$J$7)</f>
        <v/>
      </c>
      <c r="V3" s="55" t="str">
        <f>IF(ご注文用紙!D13="","",ご注文用紙!$D$7)</f>
        <v/>
      </c>
      <c r="W3" s="55" t="str">
        <f>IF(ご注文用紙!D13="","","のし："&amp;ご注文用紙!O13&amp;"、名入れ："&amp;ご注文用紙!P13&amp;"、ステッカー："&amp;ご注文用紙!#REF!)</f>
        <v/>
      </c>
      <c r="Y3" s="54"/>
      <c r="Z3" s="67" t="str">
        <f>IF(ご注文用紙!Q13="","",ご注文用紙!Q13)</f>
        <v/>
      </c>
      <c r="AA3" s="72" t="str">
        <f>IF(ご注文用紙!R13="","",INDEX(時間帯_表,MATCH(ご注文用紙!R13,時間帯,0),2))</f>
        <v/>
      </c>
      <c r="AW3" s="59"/>
      <c r="AY3" s="55" t="str">
        <f>IF(ご注文用紙!D13="","",ご注文用紙!$F$4)</f>
        <v/>
      </c>
      <c r="AZ3" s="55" t="str">
        <f>IF(ご注文用紙!D13="","",ご注文用紙!$G$4)</f>
        <v/>
      </c>
      <c r="BA3" s="55" t="str">
        <f>IF(ご注文用紙!D13="","",ご注文用紙!$H$4)</f>
        <v/>
      </c>
      <c r="BB3" s="55" t="str">
        <f>IF(ご注文用紙!D13="","",ご注文用紙!$I$4)</f>
        <v/>
      </c>
      <c r="BC3" s="55" t="str">
        <f>IF(ご注文用紙!D13="","",IF(ご注文用紙!$J$4="","",ご注文用紙!$J$4))</f>
        <v/>
      </c>
      <c r="BD3" s="55" t="str">
        <f>IF(ご注文用紙!D13="","",ご注文用紙!$D$4&amp;ご注文用紙!$E$4)</f>
        <v/>
      </c>
      <c r="BE3" s="55" t="str">
        <f>IF(ご注文用紙!D13="","",ご注文用紙!$K$4)</f>
        <v/>
      </c>
      <c r="BF3" s="55" t="str">
        <f>IF(ご注文用紙!D13="","",ご注文用紙!$D$4)</f>
        <v/>
      </c>
      <c r="BG3" s="55" t="str">
        <f>IF(ご注文用紙!D13="","",ご注文用紙!$E$4)</f>
        <v/>
      </c>
    </row>
    <row r="4" spans="1:85">
      <c r="A4" s="59"/>
      <c r="C4" s="54"/>
      <c r="D4" s="55">
        <f>ご注文用紙!B14</f>
        <v>3</v>
      </c>
      <c r="E4" s="55" t="str">
        <f>IF(ご注文用紙!V14="","",ご注文用紙!V14)</f>
        <v/>
      </c>
      <c r="F4" s="55" t="str">
        <f t="shared" si="0"/>
        <v/>
      </c>
      <c r="G4" s="55" t="str">
        <f>IF(ご注文用紙!S14="","",ご注文用紙!S14)</f>
        <v/>
      </c>
      <c r="H4" s="55" t="str">
        <f>IF(ご注文用紙!M14="","",ご注文用紙!M14)</f>
        <v/>
      </c>
      <c r="I4" s="56" t="str">
        <f>IF(ご注文用紙!S14="","",ご注文用紙!S14)</f>
        <v/>
      </c>
      <c r="J4" s="54"/>
      <c r="K4" s="54"/>
      <c r="M4" s="54"/>
      <c r="N4" s="55" t="str">
        <f>IF(ご注文用紙!F14="","",ご注文用紙!F14)</f>
        <v/>
      </c>
      <c r="O4" s="55" t="str">
        <f>IF(ご注文用紙!G14="","",ご注文用紙!G14)</f>
        <v/>
      </c>
      <c r="P4" s="55" t="str">
        <f>IF(ご注文用紙!H14="","",ご注文用紙!H14)</f>
        <v/>
      </c>
      <c r="Q4" s="55" t="str">
        <f>IF(ご注文用紙!I14="","",ご注文用紙!I14)</f>
        <v/>
      </c>
      <c r="R4" s="55" t="str">
        <f>IF(ご注文用紙!J14="","",ご注文用紙!J14)</f>
        <v/>
      </c>
      <c r="S4" s="55" t="str">
        <f>IF(ご注文用紙!D14="","",ご注文用紙!D14&amp;"　"&amp;ご注文用紙!E14)</f>
        <v/>
      </c>
      <c r="T4" s="55" t="str">
        <f>IF(ご注文用紙!K14="","",ご注文用紙!K14)</f>
        <v/>
      </c>
      <c r="U4" s="55" t="str">
        <f>IF(ご注文用紙!D14="","",ご注文用紙!$J$7)</f>
        <v/>
      </c>
      <c r="V4" s="55" t="str">
        <f>IF(ご注文用紙!D14="","",ご注文用紙!$D$7)</f>
        <v/>
      </c>
      <c r="W4" s="55" t="str">
        <f>IF(ご注文用紙!D14="","","のし："&amp;ご注文用紙!O14&amp;"、名入れ："&amp;ご注文用紙!P14&amp;"、ステッカー："&amp;ご注文用紙!#REF!)</f>
        <v/>
      </c>
      <c r="Y4" s="54"/>
      <c r="Z4" s="67" t="str">
        <f>IF(ご注文用紙!Q14="","",ご注文用紙!Q14)</f>
        <v/>
      </c>
      <c r="AA4" s="72" t="str">
        <f>IF(ご注文用紙!R14="","",INDEX(時間帯_表,MATCH(ご注文用紙!R14,時間帯,0),2))</f>
        <v/>
      </c>
      <c r="AW4" s="59"/>
      <c r="AY4" s="55" t="str">
        <f>IF(ご注文用紙!D14="","",ご注文用紙!$F$4)</f>
        <v/>
      </c>
      <c r="AZ4" s="55" t="str">
        <f>IF(ご注文用紙!D14="","",ご注文用紙!$G$4)</f>
        <v/>
      </c>
      <c r="BA4" s="55" t="str">
        <f>IF(ご注文用紙!D14="","",ご注文用紙!$H$4)</f>
        <v/>
      </c>
      <c r="BB4" s="55" t="str">
        <f>IF(ご注文用紙!D14="","",ご注文用紙!$I$4)</f>
        <v/>
      </c>
      <c r="BC4" s="55" t="str">
        <f>IF(ご注文用紙!D14="","",IF(ご注文用紙!$J$4="","",ご注文用紙!$J$4))</f>
        <v/>
      </c>
      <c r="BD4" s="55" t="str">
        <f>IF(ご注文用紙!D14="","",ご注文用紙!$D$4&amp;ご注文用紙!$E$4)</f>
        <v/>
      </c>
      <c r="BE4" s="55" t="str">
        <f>IF(ご注文用紙!D14="","",ご注文用紙!$K$4)</f>
        <v/>
      </c>
      <c r="BF4" s="55" t="str">
        <f>IF(ご注文用紙!D14="","",ご注文用紙!$D$4)</f>
        <v/>
      </c>
      <c r="BG4" s="55" t="str">
        <f>IF(ご注文用紙!D14="","",ご注文用紙!$E$4)</f>
        <v/>
      </c>
    </row>
    <row r="5" spans="1:85">
      <c r="A5" s="59"/>
      <c r="C5" s="54"/>
      <c r="D5" s="55">
        <f>ご注文用紙!B15</f>
        <v>4</v>
      </c>
      <c r="E5" s="55" t="str">
        <f>IF(ご注文用紙!V15="","",ご注文用紙!V15)</f>
        <v/>
      </c>
      <c r="F5" s="55" t="str">
        <f t="shared" si="0"/>
        <v/>
      </c>
      <c r="G5" s="55" t="str">
        <f>IF(ご注文用紙!S15="","",ご注文用紙!S15)</f>
        <v/>
      </c>
      <c r="H5" s="55" t="str">
        <f>IF(ご注文用紙!M15="","",ご注文用紙!M15)</f>
        <v/>
      </c>
      <c r="I5" s="56" t="str">
        <f>IF(ご注文用紙!S15="","",ご注文用紙!S15)</f>
        <v/>
      </c>
      <c r="J5" s="54"/>
      <c r="K5" s="54"/>
      <c r="M5" s="54"/>
      <c r="N5" s="55" t="str">
        <f>IF(ご注文用紙!F15="","",ご注文用紙!F15)</f>
        <v/>
      </c>
      <c r="O5" s="55" t="str">
        <f>IF(ご注文用紙!G15="","",ご注文用紙!G15)</f>
        <v/>
      </c>
      <c r="P5" s="55" t="str">
        <f>IF(ご注文用紙!H15="","",ご注文用紙!H15)</f>
        <v/>
      </c>
      <c r="Q5" s="55" t="str">
        <f>IF(ご注文用紙!I15="","",ご注文用紙!I15)</f>
        <v/>
      </c>
      <c r="R5" s="55" t="str">
        <f>IF(ご注文用紙!J15="","",ご注文用紙!J15)</f>
        <v/>
      </c>
      <c r="S5" s="55" t="str">
        <f>IF(ご注文用紙!D15="","",ご注文用紙!D15&amp;"　"&amp;ご注文用紙!E15)</f>
        <v/>
      </c>
      <c r="T5" s="55" t="str">
        <f>IF(ご注文用紙!K15="","",ご注文用紙!K15)</f>
        <v/>
      </c>
      <c r="U5" s="55" t="str">
        <f>IF(ご注文用紙!D15="","",ご注文用紙!$J$7)</f>
        <v/>
      </c>
      <c r="V5" s="55" t="str">
        <f>IF(ご注文用紙!D15="","",ご注文用紙!$D$7)</f>
        <v/>
      </c>
      <c r="W5" s="55" t="str">
        <f>IF(ご注文用紙!D15="","","のし："&amp;ご注文用紙!O15&amp;"、名入れ："&amp;ご注文用紙!P15&amp;"、ステッカー："&amp;ご注文用紙!#REF!)</f>
        <v/>
      </c>
      <c r="Y5" s="54"/>
      <c r="Z5" s="67" t="str">
        <f>IF(ご注文用紙!Q15="","",ご注文用紙!Q15)</f>
        <v/>
      </c>
      <c r="AA5" s="72" t="str">
        <f>IF(ご注文用紙!R15="","",INDEX(時間帯_表,MATCH(ご注文用紙!R15,時間帯,0),2))</f>
        <v/>
      </c>
      <c r="AW5" s="59"/>
      <c r="AY5" s="55" t="str">
        <f>IF(ご注文用紙!D15="","",ご注文用紙!$F$4)</f>
        <v/>
      </c>
      <c r="AZ5" s="55" t="str">
        <f>IF(ご注文用紙!D15="","",ご注文用紙!$G$4)</f>
        <v/>
      </c>
      <c r="BA5" s="55" t="str">
        <f>IF(ご注文用紙!D15="","",ご注文用紙!$H$4)</f>
        <v/>
      </c>
      <c r="BB5" s="55" t="str">
        <f>IF(ご注文用紙!D15="","",ご注文用紙!$I$4)</f>
        <v/>
      </c>
      <c r="BC5" s="55" t="str">
        <f>IF(ご注文用紙!D15="","",IF(ご注文用紙!$J$4="","",ご注文用紙!$J$4))</f>
        <v/>
      </c>
      <c r="BD5" s="55" t="str">
        <f>IF(ご注文用紙!D15="","",ご注文用紙!$D$4&amp;ご注文用紙!$E$4)</f>
        <v/>
      </c>
      <c r="BE5" s="55" t="str">
        <f>IF(ご注文用紙!D15="","",ご注文用紙!$K$4)</f>
        <v/>
      </c>
      <c r="BF5" s="55" t="str">
        <f>IF(ご注文用紙!D15="","",ご注文用紙!$D$4)</f>
        <v/>
      </c>
      <c r="BG5" s="55" t="str">
        <f>IF(ご注文用紙!D15="","",ご注文用紙!$E$4)</f>
        <v/>
      </c>
    </row>
    <row r="6" spans="1:85">
      <c r="A6" s="59"/>
      <c r="C6" s="54"/>
      <c r="D6" s="55">
        <f>ご注文用紙!B16</f>
        <v>5</v>
      </c>
      <c r="E6" s="55" t="str">
        <f>IF(ご注文用紙!V16="","",ご注文用紙!V16)</f>
        <v/>
      </c>
      <c r="F6" s="55" t="str">
        <f t="shared" si="0"/>
        <v/>
      </c>
      <c r="G6" s="55" t="str">
        <f>IF(ご注文用紙!S16="","",ご注文用紙!S16)</f>
        <v/>
      </c>
      <c r="H6" s="55" t="str">
        <f>IF(ご注文用紙!M16="","",ご注文用紙!M16)</f>
        <v/>
      </c>
      <c r="I6" s="56" t="str">
        <f>IF(ご注文用紙!S16="","",ご注文用紙!S16)</f>
        <v/>
      </c>
      <c r="J6" s="54"/>
      <c r="K6" s="54"/>
      <c r="M6" s="54"/>
      <c r="N6" s="55" t="str">
        <f>IF(ご注文用紙!F16="","",ご注文用紙!F16)</f>
        <v/>
      </c>
      <c r="O6" s="55" t="str">
        <f>IF(ご注文用紙!G16="","",ご注文用紙!G16)</f>
        <v/>
      </c>
      <c r="P6" s="55" t="str">
        <f>IF(ご注文用紙!H16="","",ご注文用紙!H16)</f>
        <v/>
      </c>
      <c r="Q6" s="55" t="str">
        <f>IF(ご注文用紙!I16="","",ご注文用紙!I16)</f>
        <v/>
      </c>
      <c r="R6" s="55" t="str">
        <f>IF(ご注文用紙!J16="","",ご注文用紙!J16)</f>
        <v/>
      </c>
      <c r="S6" s="55" t="str">
        <f>IF(ご注文用紙!D16="","",ご注文用紙!D16&amp;"　"&amp;ご注文用紙!E16)</f>
        <v/>
      </c>
      <c r="T6" s="55" t="str">
        <f>IF(ご注文用紙!K16="","",ご注文用紙!K16)</f>
        <v/>
      </c>
      <c r="U6" s="55" t="str">
        <f>IF(ご注文用紙!D16="","",ご注文用紙!$J$7)</f>
        <v/>
      </c>
      <c r="V6" s="55" t="str">
        <f>IF(ご注文用紙!D16="","",ご注文用紙!$D$7)</f>
        <v/>
      </c>
      <c r="W6" s="55" t="str">
        <f>IF(ご注文用紙!D16="","","のし："&amp;ご注文用紙!O16&amp;"、名入れ："&amp;ご注文用紙!P16&amp;"、ステッカー："&amp;ご注文用紙!#REF!)</f>
        <v/>
      </c>
      <c r="Y6" s="54"/>
      <c r="Z6" s="67" t="str">
        <f>IF(ご注文用紙!Q16="","",ご注文用紙!Q16)</f>
        <v/>
      </c>
      <c r="AA6" s="72" t="str">
        <f>IF(ご注文用紙!R16="","",INDEX(時間帯_表,MATCH(ご注文用紙!R16,時間帯,0),2))</f>
        <v/>
      </c>
      <c r="AW6" s="59"/>
      <c r="AY6" s="55" t="str">
        <f>IF(ご注文用紙!D16="","",ご注文用紙!$F$4)</f>
        <v/>
      </c>
      <c r="AZ6" s="55" t="str">
        <f>IF(ご注文用紙!D16="","",ご注文用紙!$G$4)</f>
        <v/>
      </c>
      <c r="BA6" s="55" t="str">
        <f>IF(ご注文用紙!D16="","",ご注文用紙!$H$4)</f>
        <v/>
      </c>
      <c r="BB6" s="55" t="str">
        <f>IF(ご注文用紙!D16="","",ご注文用紙!$I$4)</f>
        <v/>
      </c>
      <c r="BC6" s="55" t="str">
        <f>IF(ご注文用紙!D16="","",IF(ご注文用紙!$J$4="","",ご注文用紙!$J$4))</f>
        <v/>
      </c>
      <c r="BD6" s="55" t="str">
        <f>IF(ご注文用紙!D16="","",ご注文用紙!$D$4&amp;ご注文用紙!$E$4)</f>
        <v/>
      </c>
      <c r="BE6" s="55" t="str">
        <f>IF(ご注文用紙!D16="","",ご注文用紙!$K$4)</f>
        <v/>
      </c>
      <c r="BF6" s="55" t="str">
        <f>IF(ご注文用紙!D16="","",ご注文用紙!$D$4)</f>
        <v/>
      </c>
      <c r="BG6" s="55" t="str">
        <f>IF(ご注文用紙!D16="","",ご注文用紙!$E$4)</f>
        <v/>
      </c>
    </row>
    <row r="7" spans="1:85">
      <c r="A7" s="59"/>
      <c r="C7" s="54"/>
      <c r="D7" s="55">
        <f>ご注文用紙!B17</f>
        <v>6</v>
      </c>
      <c r="E7" s="55" t="str">
        <f>IF(ご注文用紙!V17="","",ご注文用紙!V17)</f>
        <v/>
      </c>
      <c r="F7" s="55" t="str">
        <f t="shared" si="0"/>
        <v/>
      </c>
      <c r="G7" s="55" t="str">
        <f>IF(ご注文用紙!S17="","",ご注文用紙!S17)</f>
        <v/>
      </c>
      <c r="H7" s="55" t="str">
        <f>IF(ご注文用紙!M17="","",ご注文用紙!M17)</f>
        <v/>
      </c>
      <c r="I7" s="56" t="str">
        <f>IF(ご注文用紙!S17="","",ご注文用紙!S17)</f>
        <v/>
      </c>
      <c r="J7" s="54"/>
      <c r="K7" s="54"/>
      <c r="M7" s="54"/>
      <c r="N7" s="55" t="str">
        <f>IF(ご注文用紙!F17="","",ご注文用紙!F17)</f>
        <v/>
      </c>
      <c r="O7" s="55" t="str">
        <f>IF(ご注文用紙!G17="","",ご注文用紙!G17)</f>
        <v/>
      </c>
      <c r="P7" s="55" t="str">
        <f>IF(ご注文用紙!H17="","",ご注文用紙!H17)</f>
        <v/>
      </c>
      <c r="Q7" s="55" t="str">
        <f>IF(ご注文用紙!I17="","",ご注文用紙!I17)</f>
        <v/>
      </c>
      <c r="R7" s="55" t="str">
        <f>IF(ご注文用紙!J17="","",ご注文用紙!J17)</f>
        <v/>
      </c>
      <c r="S7" s="55" t="str">
        <f>IF(ご注文用紙!D17="","",ご注文用紙!D17&amp;"　"&amp;ご注文用紙!E17)</f>
        <v/>
      </c>
      <c r="T7" s="55" t="str">
        <f>IF(ご注文用紙!K17="","",ご注文用紙!K17)</f>
        <v/>
      </c>
      <c r="U7" s="55" t="str">
        <f>IF(ご注文用紙!D17="","",ご注文用紙!$J$7)</f>
        <v/>
      </c>
      <c r="V7" s="55" t="str">
        <f>IF(ご注文用紙!D17="","",ご注文用紙!$D$7)</f>
        <v/>
      </c>
      <c r="W7" s="55" t="str">
        <f>IF(ご注文用紙!D17="","","のし："&amp;ご注文用紙!O17&amp;"、名入れ："&amp;ご注文用紙!P17&amp;"、ステッカー："&amp;ご注文用紙!#REF!)</f>
        <v/>
      </c>
      <c r="Y7" s="54"/>
      <c r="Z7" s="67" t="str">
        <f>IF(ご注文用紙!Q17="","",ご注文用紙!Q17)</f>
        <v/>
      </c>
      <c r="AA7" s="72" t="str">
        <f>IF(ご注文用紙!R17="","",INDEX(時間帯_表,MATCH(ご注文用紙!R17,時間帯,0),2))</f>
        <v/>
      </c>
      <c r="AW7" s="59"/>
      <c r="AY7" s="55" t="str">
        <f>IF(ご注文用紙!D17="","",ご注文用紙!$F$4)</f>
        <v/>
      </c>
      <c r="AZ7" s="55" t="str">
        <f>IF(ご注文用紙!D17="","",ご注文用紙!$G$4)</f>
        <v/>
      </c>
      <c r="BA7" s="55" t="str">
        <f>IF(ご注文用紙!D17="","",ご注文用紙!$H$4)</f>
        <v/>
      </c>
      <c r="BB7" s="55" t="str">
        <f>IF(ご注文用紙!D17="","",ご注文用紙!$I$4)</f>
        <v/>
      </c>
      <c r="BC7" s="55" t="str">
        <f>IF(ご注文用紙!D17="","",IF(ご注文用紙!$J$4="","",ご注文用紙!$J$4))</f>
        <v/>
      </c>
      <c r="BD7" s="55" t="str">
        <f>IF(ご注文用紙!D17="","",ご注文用紙!$D$4&amp;ご注文用紙!$E$4)</f>
        <v/>
      </c>
      <c r="BE7" s="55" t="str">
        <f>IF(ご注文用紙!D17="","",ご注文用紙!$K$4)</f>
        <v/>
      </c>
      <c r="BF7" s="55" t="str">
        <f>IF(ご注文用紙!D17="","",ご注文用紙!$D$4)</f>
        <v/>
      </c>
      <c r="BG7" s="55" t="str">
        <f>IF(ご注文用紙!D17="","",ご注文用紙!$E$4)</f>
        <v/>
      </c>
    </row>
    <row r="8" spans="1:85">
      <c r="A8" s="59"/>
      <c r="C8" s="54"/>
      <c r="D8" s="55">
        <f>ご注文用紙!B18</f>
        <v>7</v>
      </c>
      <c r="E8" s="55" t="str">
        <f>IF(ご注文用紙!V18="","",ご注文用紙!V18)</f>
        <v/>
      </c>
      <c r="F8" s="55" t="str">
        <f t="shared" si="0"/>
        <v/>
      </c>
      <c r="G8" s="55" t="str">
        <f>IF(ご注文用紙!S18="","",ご注文用紙!S18)</f>
        <v/>
      </c>
      <c r="H8" s="55" t="str">
        <f>IF(ご注文用紙!M18="","",ご注文用紙!M18)</f>
        <v/>
      </c>
      <c r="I8" s="56" t="str">
        <f>IF(ご注文用紙!S18="","",ご注文用紙!S18)</f>
        <v/>
      </c>
      <c r="J8" s="54"/>
      <c r="K8" s="54"/>
      <c r="M8" s="54"/>
      <c r="N8" s="55" t="str">
        <f>IF(ご注文用紙!F18="","",ご注文用紙!F18)</f>
        <v/>
      </c>
      <c r="O8" s="55" t="str">
        <f>IF(ご注文用紙!G18="","",ご注文用紙!G18)</f>
        <v/>
      </c>
      <c r="P8" s="55" t="str">
        <f>IF(ご注文用紙!H18="","",ご注文用紙!H18)</f>
        <v/>
      </c>
      <c r="Q8" s="55" t="str">
        <f>IF(ご注文用紙!I18="","",ご注文用紙!I18)</f>
        <v/>
      </c>
      <c r="R8" s="55" t="str">
        <f>IF(ご注文用紙!J18="","",ご注文用紙!J18)</f>
        <v/>
      </c>
      <c r="S8" s="55" t="str">
        <f>IF(ご注文用紙!D18="","",ご注文用紙!D18&amp;"　"&amp;ご注文用紙!E18)</f>
        <v/>
      </c>
      <c r="T8" s="55" t="str">
        <f>IF(ご注文用紙!K18="","",ご注文用紙!K18)</f>
        <v/>
      </c>
      <c r="U8" s="55" t="str">
        <f>IF(ご注文用紙!D18="","",ご注文用紙!$J$7)</f>
        <v/>
      </c>
      <c r="V8" s="55" t="str">
        <f>IF(ご注文用紙!D18="","",ご注文用紙!$D$7)</f>
        <v/>
      </c>
      <c r="W8" s="55" t="str">
        <f>IF(ご注文用紙!D18="","","のし："&amp;ご注文用紙!O18&amp;"、名入れ："&amp;ご注文用紙!P18&amp;"、ステッカー："&amp;ご注文用紙!#REF!)</f>
        <v/>
      </c>
      <c r="Y8" s="54"/>
      <c r="Z8" s="67" t="str">
        <f>IF(ご注文用紙!Q18="","",ご注文用紙!Q18)</f>
        <v/>
      </c>
      <c r="AA8" s="72" t="str">
        <f>IF(ご注文用紙!R18="","",INDEX(時間帯_表,MATCH(ご注文用紙!R18,時間帯,0),2))</f>
        <v/>
      </c>
      <c r="AW8" s="59"/>
      <c r="AY8" s="55" t="str">
        <f>IF(ご注文用紙!D18="","",ご注文用紙!$F$4)</f>
        <v/>
      </c>
      <c r="AZ8" s="55" t="str">
        <f>IF(ご注文用紙!D18="","",ご注文用紙!$G$4)</f>
        <v/>
      </c>
      <c r="BA8" s="55" t="str">
        <f>IF(ご注文用紙!D18="","",ご注文用紙!$H$4)</f>
        <v/>
      </c>
      <c r="BB8" s="55" t="str">
        <f>IF(ご注文用紙!D18="","",ご注文用紙!$I$4)</f>
        <v/>
      </c>
      <c r="BC8" s="55" t="str">
        <f>IF(ご注文用紙!D18="","",IF(ご注文用紙!$J$4="","",ご注文用紙!$J$4))</f>
        <v/>
      </c>
      <c r="BD8" s="55" t="str">
        <f>IF(ご注文用紙!D18="","",ご注文用紙!$D$4&amp;ご注文用紙!$E$4)</f>
        <v/>
      </c>
      <c r="BE8" s="55" t="str">
        <f>IF(ご注文用紙!D18="","",ご注文用紙!$K$4)</f>
        <v/>
      </c>
      <c r="BF8" s="55" t="str">
        <f>IF(ご注文用紙!D18="","",ご注文用紙!$D$4)</f>
        <v/>
      </c>
      <c r="BG8" s="55" t="str">
        <f>IF(ご注文用紙!D18="","",ご注文用紙!$E$4)</f>
        <v/>
      </c>
    </row>
    <row r="9" spans="1:85">
      <c r="A9" s="59"/>
      <c r="C9" s="54"/>
      <c r="D9" s="55">
        <f>ご注文用紙!B19</f>
        <v>8</v>
      </c>
      <c r="E9" s="55" t="str">
        <f>IF(ご注文用紙!V19="","",ご注文用紙!V19)</f>
        <v/>
      </c>
      <c r="F9" s="55" t="str">
        <f t="shared" si="0"/>
        <v/>
      </c>
      <c r="G9" s="55" t="str">
        <f>IF(ご注文用紙!S19="","",ご注文用紙!S19)</f>
        <v/>
      </c>
      <c r="H9" s="55" t="str">
        <f>IF(ご注文用紙!M19="","",ご注文用紙!M19)</f>
        <v/>
      </c>
      <c r="I9" s="56" t="str">
        <f>IF(ご注文用紙!S19="","",ご注文用紙!S19)</f>
        <v/>
      </c>
      <c r="J9" s="54"/>
      <c r="K9" s="54"/>
      <c r="M9" s="54"/>
      <c r="N9" s="55" t="str">
        <f>IF(ご注文用紙!F19="","",ご注文用紙!F19)</f>
        <v/>
      </c>
      <c r="O9" s="55" t="str">
        <f>IF(ご注文用紙!G19="","",ご注文用紙!G19)</f>
        <v/>
      </c>
      <c r="P9" s="55" t="str">
        <f>IF(ご注文用紙!H19="","",ご注文用紙!H19)</f>
        <v/>
      </c>
      <c r="Q9" s="55" t="str">
        <f>IF(ご注文用紙!I19="","",ご注文用紙!I19)</f>
        <v/>
      </c>
      <c r="R9" s="55" t="str">
        <f>IF(ご注文用紙!J19="","",ご注文用紙!J19)</f>
        <v/>
      </c>
      <c r="S9" s="55" t="str">
        <f>IF(ご注文用紙!D19="","",ご注文用紙!D19&amp;"　"&amp;ご注文用紙!E19)</f>
        <v/>
      </c>
      <c r="T9" s="55" t="str">
        <f>IF(ご注文用紙!K19="","",ご注文用紙!K19)</f>
        <v/>
      </c>
      <c r="U9" s="55" t="str">
        <f>IF(ご注文用紙!D19="","",ご注文用紙!$J$7)</f>
        <v/>
      </c>
      <c r="V9" s="55" t="str">
        <f>IF(ご注文用紙!D19="","",ご注文用紙!$D$7)</f>
        <v/>
      </c>
      <c r="W9" s="55" t="str">
        <f>IF(ご注文用紙!D19="","","のし："&amp;ご注文用紙!O19&amp;"、名入れ："&amp;ご注文用紙!P19&amp;"、ステッカー："&amp;ご注文用紙!#REF!)</f>
        <v/>
      </c>
      <c r="Y9" s="54"/>
      <c r="Z9" s="67" t="str">
        <f>IF(ご注文用紙!Q19="","",ご注文用紙!Q19)</f>
        <v/>
      </c>
      <c r="AA9" s="72" t="str">
        <f>IF(ご注文用紙!R19="","",INDEX(時間帯_表,MATCH(ご注文用紙!R19,時間帯,0),2))</f>
        <v/>
      </c>
      <c r="AW9" s="59"/>
      <c r="AY9" s="55" t="str">
        <f>IF(ご注文用紙!D19="","",ご注文用紙!$F$4)</f>
        <v/>
      </c>
      <c r="AZ9" s="55" t="str">
        <f>IF(ご注文用紙!D19="","",ご注文用紙!$G$4)</f>
        <v/>
      </c>
      <c r="BA9" s="55" t="str">
        <f>IF(ご注文用紙!D19="","",ご注文用紙!$H$4)</f>
        <v/>
      </c>
      <c r="BB9" s="55" t="str">
        <f>IF(ご注文用紙!D19="","",ご注文用紙!$I$4)</f>
        <v/>
      </c>
      <c r="BC9" s="55" t="str">
        <f>IF(ご注文用紙!D19="","",IF(ご注文用紙!$J$4="","",ご注文用紙!$J$4))</f>
        <v/>
      </c>
      <c r="BD9" s="55" t="str">
        <f>IF(ご注文用紙!D19="","",ご注文用紙!$D$4&amp;ご注文用紙!$E$4)</f>
        <v/>
      </c>
      <c r="BE9" s="55" t="str">
        <f>IF(ご注文用紙!D19="","",ご注文用紙!$K$4)</f>
        <v/>
      </c>
      <c r="BF9" s="55" t="str">
        <f>IF(ご注文用紙!D19="","",ご注文用紙!$D$4)</f>
        <v/>
      </c>
      <c r="BG9" s="55" t="str">
        <f>IF(ご注文用紙!D19="","",ご注文用紙!$E$4)</f>
        <v/>
      </c>
    </row>
    <row r="10" spans="1:85">
      <c r="A10" s="59"/>
      <c r="C10" s="54"/>
      <c r="D10" s="55">
        <f>ご注文用紙!B20</f>
        <v>9</v>
      </c>
      <c r="E10" s="55" t="str">
        <f>IF(ご注文用紙!V20="","",ご注文用紙!V20)</f>
        <v/>
      </c>
      <c r="F10" s="55" t="str">
        <f t="shared" si="0"/>
        <v/>
      </c>
      <c r="G10" s="55" t="str">
        <f>IF(ご注文用紙!S20="","",ご注文用紙!S20)</f>
        <v/>
      </c>
      <c r="H10" s="55" t="str">
        <f>IF(ご注文用紙!M20="","",ご注文用紙!M20)</f>
        <v/>
      </c>
      <c r="I10" s="56" t="str">
        <f>IF(ご注文用紙!S20="","",ご注文用紙!S20)</f>
        <v/>
      </c>
      <c r="J10" s="54"/>
      <c r="K10" s="54"/>
      <c r="M10" s="54"/>
      <c r="N10" s="55" t="str">
        <f>IF(ご注文用紙!F20="","",ご注文用紙!F20)</f>
        <v/>
      </c>
      <c r="O10" s="55" t="str">
        <f>IF(ご注文用紙!G20="","",ご注文用紙!G20)</f>
        <v/>
      </c>
      <c r="P10" s="55" t="str">
        <f>IF(ご注文用紙!H20="","",ご注文用紙!H20)</f>
        <v/>
      </c>
      <c r="Q10" s="55" t="str">
        <f>IF(ご注文用紙!I20="","",ご注文用紙!I20)</f>
        <v/>
      </c>
      <c r="R10" s="55" t="str">
        <f>IF(ご注文用紙!J20="","",ご注文用紙!J20)</f>
        <v/>
      </c>
      <c r="S10" s="55" t="str">
        <f>IF(ご注文用紙!D20="","",ご注文用紙!D20&amp;"　"&amp;ご注文用紙!E20)</f>
        <v/>
      </c>
      <c r="T10" s="55" t="str">
        <f>IF(ご注文用紙!K20="","",ご注文用紙!K20)</f>
        <v/>
      </c>
      <c r="U10" s="55" t="str">
        <f>IF(ご注文用紙!D20="","",ご注文用紙!$J$7)</f>
        <v/>
      </c>
      <c r="V10" s="55" t="str">
        <f>IF(ご注文用紙!D20="","",ご注文用紙!$D$7)</f>
        <v/>
      </c>
      <c r="W10" s="55" t="str">
        <f>IF(ご注文用紙!D20="","","のし："&amp;ご注文用紙!O20&amp;"、名入れ："&amp;ご注文用紙!P20&amp;"、ステッカー："&amp;ご注文用紙!#REF!)</f>
        <v/>
      </c>
      <c r="Y10" s="54"/>
      <c r="Z10" s="67" t="str">
        <f>IF(ご注文用紙!Q20="","",ご注文用紙!Q20)</f>
        <v/>
      </c>
      <c r="AA10" s="72" t="str">
        <f>IF(ご注文用紙!R20="","",INDEX(時間帯_表,MATCH(ご注文用紙!R20,時間帯,0),2))</f>
        <v/>
      </c>
      <c r="AW10" s="59"/>
      <c r="AY10" s="55" t="str">
        <f>IF(ご注文用紙!D20="","",ご注文用紙!$F$4)</f>
        <v/>
      </c>
      <c r="AZ10" s="55" t="str">
        <f>IF(ご注文用紙!D20="","",ご注文用紙!$G$4)</f>
        <v/>
      </c>
      <c r="BA10" s="55" t="str">
        <f>IF(ご注文用紙!D20="","",ご注文用紙!$H$4)</f>
        <v/>
      </c>
      <c r="BB10" s="55" t="str">
        <f>IF(ご注文用紙!D20="","",ご注文用紙!$I$4)</f>
        <v/>
      </c>
      <c r="BC10" s="55" t="str">
        <f>IF(ご注文用紙!D20="","",IF(ご注文用紙!$J$4="","",ご注文用紙!$J$4))</f>
        <v/>
      </c>
      <c r="BD10" s="55" t="str">
        <f>IF(ご注文用紙!D20="","",ご注文用紙!$D$4&amp;ご注文用紙!$E$4)</f>
        <v/>
      </c>
      <c r="BE10" s="55" t="str">
        <f>IF(ご注文用紙!D20="","",ご注文用紙!$K$4)</f>
        <v/>
      </c>
      <c r="BF10" s="55" t="str">
        <f>IF(ご注文用紙!D20="","",ご注文用紙!$D$4)</f>
        <v/>
      </c>
      <c r="BG10" s="55" t="str">
        <f>IF(ご注文用紙!D20="","",ご注文用紙!$E$4)</f>
        <v/>
      </c>
    </row>
    <row r="11" spans="1:85">
      <c r="A11" s="59"/>
      <c r="C11" s="54"/>
      <c r="D11" s="55">
        <f>ご注文用紙!B21</f>
        <v>10</v>
      </c>
      <c r="E11" s="55" t="str">
        <f>IF(ご注文用紙!V21="","",ご注文用紙!V21)</f>
        <v/>
      </c>
      <c r="F11" s="55" t="str">
        <f t="shared" si="0"/>
        <v/>
      </c>
      <c r="G11" s="55" t="str">
        <f>IF(ご注文用紙!S21="","",ご注文用紙!S21)</f>
        <v/>
      </c>
      <c r="H11" s="55" t="str">
        <f>IF(ご注文用紙!M21="","",ご注文用紙!M21)</f>
        <v/>
      </c>
      <c r="I11" s="56" t="str">
        <f>IF(ご注文用紙!S21="","",ご注文用紙!S21)</f>
        <v/>
      </c>
      <c r="J11" s="54"/>
      <c r="K11" s="54"/>
      <c r="M11" s="54"/>
      <c r="N11" s="55" t="str">
        <f>IF(ご注文用紙!F21="","",ご注文用紙!F21)</f>
        <v/>
      </c>
      <c r="O11" s="55" t="str">
        <f>IF(ご注文用紙!G21="","",ご注文用紙!G21)</f>
        <v/>
      </c>
      <c r="P11" s="55" t="str">
        <f>IF(ご注文用紙!H21="","",ご注文用紙!H21)</f>
        <v/>
      </c>
      <c r="Q11" s="55" t="str">
        <f>IF(ご注文用紙!I21="","",ご注文用紙!I21)</f>
        <v/>
      </c>
      <c r="R11" s="55" t="str">
        <f>IF(ご注文用紙!J21="","",ご注文用紙!J21)</f>
        <v/>
      </c>
      <c r="S11" s="55" t="str">
        <f>IF(ご注文用紙!D21="","",ご注文用紙!D21&amp;"　"&amp;ご注文用紙!E21)</f>
        <v/>
      </c>
      <c r="T11" s="55" t="str">
        <f>IF(ご注文用紙!K21="","",ご注文用紙!K21)</f>
        <v/>
      </c>
      <c r="U11" s="55" t="str">
        <f>IF(ご注文用紙!D21="","",ご注文用紙!$J$7)</f>
        <v/>
      </c>
      <c r="V11" s="55" t="str">
        <f>IF(ご注文用紙!D21="","",ご注文用紙!$D$7)</f>
        <v/>
      </c>
      <c r="W11" s="55" t="str">
        <f>IF(ご注文用紙!D21="","","のし："&amp;ご注文用紙!O21&amp;"、名入れ："&amp;ご注文用紙!P21&amp;"、ステッカー："&amp;ご注文用紙!#REF!)</f>
        <v/>
      </c>
      <c r="Y11" s="54"/>
      <c r="Z11" s="67" t="str">
        <f>IF(ご注文用紙!Q21="","",ご注文用紙!Q21)</f>
        <v/>
      </c>
      <c r="AA11" s="72" t="str">
        <f>IF(ご注文用紙!R21="","",INDEX(時間帯_表,MATCH(ご注文用紙!R21,時間帯,0),2))</f>
        <v/>
      </c>
      <c r="AW11" s="59"/>
      <c r="AY11" s="55" t="str">
        <f>IF(ご注文用紙!D21="","",ご注文用紙!$F$4)</f>
        <v/>
      </c>
      <c r="AZ11" s="55" t="str">
        <f>IF(ご注文用紙!D21="","",ご注文用紙!$G$4)</f>
        <v/>
      </c>
      <c r="BA11" s="55" t="str">
        <f>IF(ご注文用紙!D21="","",ご注文用紙!$H$4)</f>
        <v/>
      </c>
      <c r="BB11" s="55" t="str">
        <f>IF(ご注文用紙!D21="","",ご注文用紙!$I$4)</f>
        <v/>
      </c>
      <c r="BC11" s="55" t="str">
        <f>IF(ご注文用紙!D21="","",IF(ご注文用紙!$J$4="","",ご注文用紙!$J$4))</f>
        <v/>
      </c>
      <c r="BD11" s="55" t="str">
        <f>IF(ご注文用紙!D21="","",ご注文用紙!$D$4&amp;ご注文用紙!$E$4)</f>
        <v/>
      </c>
      <c r="BE11" s="55" t="str">
        <f>IF(ご注文用紙!D21="","",ご注文用紙!$K$4)</f>
        <v/>
      </c>
      <c r="BF11" s="55" t="str">
        <f>IF(ご注文用紙!D21="","",ご注文用紙!$D$4)</f>
        <v/>
      </c>
      <c r="BG11" s="55" t="str">
        <f>IF(ご注文用紙!D21="","",ご注文用紙!$E$4)</f>
        <v/>
      </c>
    </row>
    <row r="12" spans="1:85">
      <c r="A12" s="59"/>
      <c r="C12" s="54"/>
      <c r="D12" s="55">
        <f>ご注文用紙!B22</f>
        <v>11</v>
      </c>
      <c r="E12" s="55" t="str">
        <f>IF(ご注文用紙!V22="","",ご注文用紙!V22)</f>
        <v/>
      </c>
      <c r="F12" s="55" t="str">
        <f t="shared" si="0"/>
        <v/>
      </c>
      <c r="G12" s="55" t="str">
        <f>IF(ご注文用紙!S22="","",ご注文用紙!S22)</f>
        <v/>
      </c>
      <c r="H12" s="55" t="str">
        <f>IF(ご注文用紙!M22="","",ご注文用紙!M22)</f>
        <v/>
      </c>
      <c r="I12" s="56" t="str">
        <f>IF(ご注文用紙!S22="","",ご注文用紙!S22)</f>
        <v/>
      </c>
      <c r="J12" s="54"/>
      <c r="K12" s="54"/>
      <c r="M12" s="54"/>
      <c r="N12" s="55" t="str">
        <f>IF(ご注文用紙!F22="","",ご注文用紙!F22)</f>
        <v/>
      </c>
      <c r="O12" s="55" t="str">
        <f>IF(ご注文用紙!G22="","",ご注文用紙!G22)</f>
        <v/>
      </c>
      <c r="P12" s="55" t="str">
        <f>IF(ご注文用紙!H22="","",ご注文用紙!H22)</f>
        <v/>
      </c>
      <c r="Q12" s="55" t="str">
        <f>IF(ご注文用紙!I22="","",ご注文用紙!I22)</f>
        <v/>
      </c>
      <c r="R12" s="55" t="str">
        <f>IF(ご注文用紙!J22="","",ご注文用紙!J22)</f>
        <v/>
      </c>
      <c r="S12" s="55" t="str">
        <f>IF(ご注文用紙!D22="","",ご注文用紙!D22&amp;"　"&amp;ご注文用紙!E22)</f>
        <v/>
      </c>
      <c r="T12" s="55" t="str">
        <f>IF(ご注文用紙!K22="","",ご注文用紙!K22)</f>
        <v/>
      </c>
      <c r="U12" s="55" t="str">
        <f>IF(ご注文用紙!D22="","",ご注文用紙!$J$7)</f>
        <v/>
      </c>
      <c r="V12" s="55" t="str">
        <f>IF(ご注文用紙!D22="","",ご注文用紙!$D$7)</f>
        <v/>
      </c>
      <c r="W12" s="55" t="str">
        <f>IF(ご注文用紙!D22="","","のし："&amp;ご注文用紙!O22&amp;"、名入れ："&amp;ご注文用紙!P22&amp;"、ステッカー："&amp;ご注文用紙!#REF!)</f>
        <v/>
      </c>
      <c r="Y12" s="54"/>
      <c r="Z12" s="67" t="str">
        <f>IF(ご注文用紙!Q22="","",ご注文用紙!Q22)</f>
        <v/>
      </c>
      <c r="AA12" s="72" t="str">
        <f>IF(ご注文用紙!R22="","",INDEX(時間帯_表,MATCH(ご注文用紙!R22,時間帯,0),2))</f>
        <v/>
      </c>
      <c r="AW12" s="59"/>
      <c r="AY12" s="55" t="str">
        <f>IF(ご注文用紙!D22="","",ご注文用紙!$F$4)</f>
        <v/>
      </c>
      <c r="AZ12" s="55" t="str">
        <f>IF(ご注文用紙!D22="","",ご注文用紙!$G$4)</f>
        <v/>
      </c>
      <c r="BA12" s="55" t="str">
        <f>IF(ご注文用紙!D22="","",ご注文用紙!$H$4)</f>
        <v/>
      </c>
      <c r="BB12" s="55" t="str">
        <f>IF(ご注文用紙!D22="","",ご注文用紙!$I$4)</f>
        <v/>
      </c>
      <c r="BC12" s="55" t="str">
        <f>IF(ご注文用紙!D22="","",IF(ご注文用紙!$J$4="","",ご注文用紙!$J$4))</f>
        <v/>
      </c>
      <c r="BD12" s="55" t="str">
        <f>IF(ご注文用紙!D22="","",ご注文用紙!$D$4&amp;ご注文用紙!$E$4)</f>
        <v/>
      </c>
      <c r="BE12" s="55" t="str">
        <f>IF(ご注文用紙!D22="","",ご注文用紙!$K$4)</f>
        <v/>
      </c>
      <c r="BF12" s="55" t="str">
        <f>IF(ご注文用紙!D22="","",ご注文用紙!$D$4)</f>
        <v/>
      </c>
      <c r="BG12" s="55" t="str">
        <f>IF(ご注文用紙!D22="","",ご注文用紙!$E$4)</f>
        <v/>
      </c>
    </row>
    <row r="13" spans="1:85">
      <c r="A13" s="59"/>
      <c r="C13" s="54"/>
      <c r="D13" s="55">
        <f>ご注文用紙!B23</f>
        <v>12</v>
      </c>
      <c r="E13" s="55" t="str">
        <f>IF(ご注文用紙!V23="","",ご注文用紙!V23)</f>
        <v/>
      </c>
      <c r="F13" s="55" t="str">
        <f t="shared" si="0"/>
        <v/>
      </c>
      <c r="G13" s="55" t="str">
        <f>IF(ご注文用紙!S23="","",ご注文用紙!S23)</f>
        <v/>
      </c>
      <c r="H13" s="55" t="str">
        <f>IF(ご注文用紙!M23="","",ご注文用紙!M23)</f>
        <v/>
      </c>
      <c r="I13" s="56" t="str">
        <f>IF(ご注文用紙!S23="","",ご注文用紙!S23)</f>
        <v/>
      </c>
      <c r="J13" s="54"/>
      <c r="K13" s="54"/>
      <c r="M13" s="54"/>
      <c r="N13" s="55" t="str">
        <f>IF(ご注文用紙!F23="","",ご注文用紙!F23)</f>
        <v/>
      </c>
      <c r="O13" s="55" t="str">
        <f>IF(ご注文用紙!G23="","",ご注文用紙!G23)</f>
        <v/>
      </c>
      <c r="P13" s="55" t="str">
        <f>IF(ご注文用紙!H23="","",ご注文用紙!H23)</f>
        <v/>
      </c>
      <c r="Q13" s="55" t="str">
        <f>IF(ご注文用紙!I23="","",ご注文用紙!I23)</f>
        <v/>
      </c>
      <c r="R13" s="55" t="str">
        <f>IF(ご注文用紙!J23="","",ご注文用紙!J23)</f>
        <v/>
      </c>
      <c r="S13" s="55" t="str">
        <f>IF(ご注文用紙!D23="","",ご注文用紙!D23&amp;"　"&amp;ご注文用紙!E23)</f>
        <v/>
      </c>
      <c r="T13" s="55" t="str">
        <f>IF(ご注文用紙!K23="","",ご注文用紙!K23)</f>
        <v/>
      </c>
      <c r="U13" s="55" t="str">
        <f>IF(ご注文用紙!D23="","",ご注文用紙!$J$7)</f>
        <v/>
      </c>
      <c r="V13" s="55" t="str">
        <f>IF(ご注文用紙!D23="","",ご注文用紙!$D$7)</f>
        <v/>
      </c>
      <c r="W13" s="55" t="str">
        <f>IF(ご注文用紙!D23="","","のし："&amp;ご注文用紙!O23&amp;"、名入れ："&amp;ご注文用紙!P23&amp;"、ステッカー："&amp;ご注文用紙!#REF!)</f>
        <v/>
      </c>
      <c r="Y13" s="54"/>
      <c r="Z13" s="67" t="str">
        <f>IF(ご注文用紙!Q23="","",ご注文用紙!Q23)</f>
        <v/>
      </c>
      <c r="AA13" s="72" t="str">
        <f>IF(ご注文用紙!R23="","",INDEX(時間帯_表,MATCH(ご注文用紙!R23,時間帯,0),2))</f>
        <v/>
      </c>
      <c r="AW13" s="59"/>
      <c r="AY13" s="55" t="str">
        <f>IF(ご注文用紙!D23="","",ご注文用紙!$F$4)</f>
        <v/>
      </c>
      <c r="AZ13" s="55" t="str">
        <f>IF(ご注文用紙!D23="","",ご注文用紙!$G$4)</f>
        <v/>
      </c>
      <c r="BA13" s="55" t="str">
        <f>IF(ご注文用紙!D23="","",ご注文用紙!$H$4)</f>
        <v/>
      </c>
      <c r="BB13" s="55" t="str">
        <f>IF(ご注文用紙!D23="","",ご注文用紙!$I$4)</f>
        <v/>
      </c>
      <c r="BC13" s="55" t="str">
        <f>IF(ご注文用紙!D23="","",IF(ご注文用紙!$J$4="","",ご注文用紙!$J$4))</f>
        <v/>
      </c>
      <c r="BD13" s="55" t="str">
        <f>IF(ご注文用紙!D23="","",ご注文用紙!$D$4&amp;ご注文用紙!$E$4)</f>
        <v/>
      </c>
      <c r="BE13" s="55" t="str">
        <f>IF(ご注文用紙!D23="","",ご注文用紙!$K$4)</f>
        <v/>
      </c>
      <c r="BF13" s="55" t="str">
        <f>IF(ご注文用紙!D23="","",ご注文用紙!$D$4)</f>
        <v/>
      </c>
      <c r="BG13" s="55" t="str">
        <f>IF(ご注文用紙!D23="","",ご注文用紙!$E$4)</f>
        <v/>
      </c>
    </row>
    <row r="14" spans="1:85">
      <c r="A14" s="59"/>
      <c r="C14" s="54"/>
      <c r="D14" s="55">
        <f>ご注文用紙!B24</f>
        <v>13</v>
      </c>
      <c r="E14" s="55" t="str">
        <f>IF(ご注文用紙!V24="","",ご注文用紙!V24)</f>
        <v/>
      </c>
      <c r="F14" s="55" t="str">
        <f t="shared" si="0"/>
        <v/>
      </c>
      <c r="G14" s="55" t="str">
        <f>IF(ご注文用紙!S24="","",ご注文用紙!S24)</f>
        <v/>
      </c>
      <c r="H14" s="55" t="str">
        <f>IF(ご注文用紙!M24="","",ご注文用紙!M24)</f>
        <v/>
      </c>
      <c r="I14" s="56" t="str">
        <f>IF(ご注文用紙!S24="","",ご注文用紙!S24)</f>
        <v/>
      </c>
      <c r="J14" s="54"/>
      <c r="K14" s="54"/>
      <c r="M14" s="54"/>
      <c r="N14" s="55" t="str">
        <f>IF(ご注文用紙!F24="","",ご注文用紙!F24)</f>
        <v/>
      </c>
      <c r="O14" s="55" t="str">
        <f>IF(ご注文用紙!G24="","",ご注文用紙!G24)</f>
        <v/>
      </c>
      <c r="P14" s="55" t="str">
        <f>IF(ご注文用紙!H24="","",ご注文用紙!H24)</f>
        <v/>
      </c>
      <c r="Q14" s="55" t="str">
        <f>IF(ご注文用紙!I24="","",ご注文用紙!I24)</f>
        <v/>
      </c>
      <c r="R14" s="55" t="str">
        <f>IF(ご注文用紙!J24="","",ご注文用紙!J24)</f>
        <v/>
      </c>
      <c r="S14" s="55" t="str">
        <f>IF(ご注文用紙!D24="","",ご注文用紙!D24&amp;"　"&amp;ご注文用紙!E24)</f>
        <v/>
      </c>
      <c r="T14" s="55" t="str">
        <f>IF(ご注文用紙!K24="","",ご注文用紙!K24)</f>
        <v/>
      </c>
      <c r="U14" s="55" t="str">
        <f>IF(ご注文用紙!D24="","",ご注文用紙!$J$7)</f>
        <v/>
      </c>
      <c r="V14" s="55" t="str">
        <f>IF(ご注文用紙!D24="","",ご注文用紙!$D$7)</f>
        <v/>
      </c>
      <c r="W14" s="55" t="str">
        <f>IF(ご注文用紙!D24="","","のし："&amp;ご注文用紙!O24&amp;"、名入れ："&amp;ご注文用紙!P24&amp;"、ステッカー："&amp;ご注文用紙!#REF!)</f>
        <v/>
      </c>
      <c r="Y14" s="54"/>
      <c r="Z14" s="67" t="str">
        <f>IF(ご注文用紙!Q24="","",ご注文用紙!Q24)</f>
        <v/>
      </c>
      <c r="AA14" s="72" t="str">
        <f>IF(ご注文用紙!R24="","",INDEX(時間帯_表,MATCH(ご注文用紙!R24,時間帯,0),2))</f>
        <v/>
      </c>
      <c r="AW14" s="59"/>
      <c r="AY14" s="55" t="str">
        <f>IF(ご注文用紙!D24="","",ご注文用紙!$F$4)</f>
        <v/>
      </c>
      <c r="AZ14" s="55" t="str">
        <f>IF(ご注文用紙!D24="","",ご注文用紙!$G$4)</f>
        <v/>
      </c>
      <c r="BA14" s="55" t="str">
        <f>IF(ご注文用紙!D24="","",ご注文用紙!$H$4)</f>
        <v/>
      </c>
      <c r="BB14" s="55" t="str">
        <f>IF(ご注文用紙!D24="","",ご注文用紙!$I$4)</f>
        <v/>
      </c>
      <c r="BC14" s="55" t="str">
        <f>IF(ご注文用紙!D24="","",IF(ご注文用紙!$J$4="","",ご注文用紙!$J$4))</f>
        <v/>
      </c>
      <c r="BD14" s="55" t="str">
        <f>IF(ご注文用紙!D24="","",ご注文用紙!$D$4&amp;ご注文用紙!$E$4)</f>
        <v/>
      </c>
      <c r="BE14" s="55" t="str">
        <f>IF(ご注文用紙!D24="","",ご注文用紙!$K$4)</f>
        <v/>
      </c>
      <c r="BF14" s="55" t="str">
        <f>IF(ご注文用紙!D24="","",ご注文用紙!$D$4)</f>
        <v/>
      </c>
      <c r="BG14" s="55" t="str">
        <f>IF(ご注文用紙!D24="","",ご注文用紙!$E$4)</f>
        <v/>
      </c>
    </row>
    <row r="15" spans="1:85">
      <c r="A15" s="59"/>
      <c r="C15" s="54"/>
      <c r="D15" s="55">
        <f>ご注文用紙!B25</f>
        <v>14</v>
      </c>
      <c r="E15" s="55" t="str">
        <f>IF(ご注文用紙!V25="","",ご注文用紙!V25)</f>
        <v/>
      </c>
      <c r="F15" s="55" t="str">
        <f t="shared" si="0"/>
        <v/>
      </c>
      <c r="G15" s="55" t="str">
        <f>IF(ご注文用紙!S25="","",ご注文用紙!S25)</f>
        <v/>
      </c>
      <c r="H15" s="55" t="str">
        <f>IF(ご注文用紙!M25="","",ご注文用紙!M25)</f>
        <v/>
      </c>
      <c r="I15" s="56" t="str">
        <f>IF(ご注文用紙!S25="","",ご注文用紙!S25)</f>
        <v/>
      </c>
      <c r="J15" s="54"/>
      <c r="K15" s="54"/>
      <c r="M15" s="54"/>
      <c r="N15" s="55" t="str">
        <f>IF(ご注文用紙!F25="","",ご注文用紙!F25)</f>
        <v/>
      </c>
      <c r="O15" s="55" t="str">
        <f>IF(ご注文用紙!G25="","",ご注文用紙!G25)</f>
        <v/>
      </c>
      <c r="P15" s="55" t="str">
        <f>IF(ご注文用紙!H25="","",ご注文用紙!H25)</f>
        <v/>
      </c>
      <c r="Q15" s="55" t="str">
        <f>IF(ご注文用紙!I25="","",ご注文用紙!I25)</f>
        <v/>
      </c>
      <c r="R15" s="55" t="str">
        <f>IF(ご注文用紙!J25="","",ご注文用紙!J25)</f>
        <v/>
      </c>
      <c r="S15" s="55" t="str">
        <f>IF(ご注文用紙!D25="","",ご注文用紙!D25&amp;"　"&amp;ご注文用紙!E25)</f>
        <v/>
      </c>
      <c r="T15" s="55" t="str">
        <f>IF(ご注文用紙!K25="","",ご注文用紙!K25)</f>
        <v/>
      </c>
      <c r="U15" s="55" t="str">
        <f>IF(ご注文用紙!D25="","",ご注文用紙!$J$7)</f>
        <v/>
      </c>
      <c r="V15" s="55" t="str">
        <f>IF(ご注文用紙!D25="","",ご注文用紙!$D$7)</f>
        <v/>
      </c>
      <c r="W15" s="55" t="str">
        <f>IF(ご注文用紙!D25="","","のし："&amp;ご注文用紙!O25&amp;"、名入れ："&amp;ご注文用紙!P25&amp;"、ステッカー："&amp;ご注文用紙!#REF!)</f>
        <v/>
      </c>
      <c r="Y15" s="54"/>
      <c r="Z15" s="67" t="str">
        <f>IF(ご注文用紙!Q25="","",ご注文用紙!Q25)</f>
        <v/>
      </c>
      <c r="AA15" s="72" t="str">
        <f>IF(ご注文用紙!R25="","",INDEX(時間帯_表,MATCH(ご注文用紙!R25,時間帯,0),2))</f>
        <v/>
      </c>
      <c r="AW15" s="59"/>
      <c r="AY15" s="55" t="str">
        <f>IF(ご注文用紙!D25="","",ご注文用紙!$F$4)</f>
        <v/>
      </c>
      <c r="AZ15" s="55" t="str">
        <f>IF(ご注文用紙!D25="","",ご注文用紙!$G$4)</f>
        <v/>
      </c>
      <c r="BA15" s="55" t="str">
        <f>IF(ご注文用紙!D25="","",ご注文用紙!$H$4)</f>
        <v/>
      </c>
      <c r="BB15" s="55" t="str">
        <f>IF(ご注文用紙!D25="","",ご注文用紙!$I$4)</f>
        <v/>
      </c>
      <c r="BC15" s="55" t="str">
        <f>IF(ご注文用紙!D25="","",IF(ご注文用紙!$J$4="","",ご注文用紙!$J$4))</f>
        <v/>
      </c>
      <c r="BD15" s="55" t="str">
        <f>IF(ご注文用紙!D25="","",ご注文用紙!$D$4&amp;ご注文用紙!$E$4)</f>
        <v/>
      </c>
      <c r="BE15" s="55" t="str">
        <f>IF(ご注文用紙!D25="","",ご注文用紙!$K$4)</f>
        <v/>
      </c>
      <c r="BF15" s="55" t="str">
        <f>IF(ご注文用紙!D25="","",ご注文用紙!$D$4)</f>
        <v/>
      </c>
      <c r="BG15" s="55" t="str">
        <f>IF(ご注文用紙!D25="","",ご注文用紙!$E$4)</f>
        <v/>
      </c>
    </row>
    <row r="16" spans="1:85">
      <c r="A16" s="59"/>
      <c r="C16" s="54"/>
      <c r="D16" s="55">
        <f>ご注文用紙!B26</f>
        <v>15</v>
      </c>
      <c r="E16" s="55" t="str">
        <f>IF(ご注文用紙!V26="","",ご注文用紙!V26)</f>
        <v/>
      </c>
      <c r="F16" s="55" t="str">
        <f t="shared" si="0"/>
        <v/>
      </c>
      <c r="G16" s="55" t="str">
        <f>IF(ご注文用紙!S26="","",ご注文用紙!S26)</f>
        <v/>
      </c>
      <c r="H16" s="55" t="str">
        <f>IF(ご注文用紙!M26="","",ご注文用紙!M26)</f>
        <v/>
      </c>
      <c r="I16" s="56" t="str">
        <f>IF(ご注文用紙!S26="","",ご注文用紙!S26)</f>
        <v/>
      </c>
      <c r="J16" s="54"/>
      <c r="K16" s="54"/>
      <c r="M16" s="54"/>
      <c r="N16" s="55" t="str">
        <f>IF(ご注文用紙!F26="","",ご注文用紙!F26)</f>
        <v/>
      </c>
      <c r="O16" s="55" t="str">
        <f>IF(ご注文用紙!G26="","",ご注文用紙!G26)</f>
        <v/>
      </c>
      <c r="P16" s="55" t="str">
        <f>IF(ご注文用紙!H26="","",ご注文用紙!H26)</f>
        <v/>
      </c>
      <c r="Q16" s="55" t="str">
        <f>IF(ご注文用紙!I26="","",ご注文用紙!I26)</f>
        <v/>
      </c>
      <c r="R16" s="55" t="str">
        <f>IF(ご注文用紙!J26="","",ご注文用紙!J26)</f>
        <v/>
      </c>
      <c r="S16" s="55" t="str">
        <f>IF(ご注文用紙!D26="","",ご注文用紙!D26&amp;"　"&amp;ご注文用紙!E26)</f>
        <v/>
      </c>
      <c r="T16" s="55" t="str">
        <f>IF(ご注文用紙!K26="","",ご注文用紙!K26)</f>
        <v/>
      </c>
      <c r="U16" s="55" t="str">
        <f>IF(ご注文用紙!D26="","",ご注文用紙!$J$7)</f>
        <v/>
      </c>
      <c r="V16" s="55" t="str">
        <f>IF(ご注文用紙!D26="","",ご注文用紙!$D$7)</f>
        <v/>
      </c>
      <c r="W16" s="55" t="str">
        <f>IF(ご注文用紙!D26="","","のし："&amp;ご注文用紙!O26&amp;"、名入れ："&amp;ご注文用紙!P26&amp;"、ステッカー："&amp;ご注文用紙!#REF!)</f>
        <v/>
      </c>
      <c r="Y16" s="54"/>
      <c r="Z16" s="67" t="str">
        <f>IF(ご注文用紙!Q26="","",ご注文用紙!Q26)</f>
        <v/>
      </c>
      <c r="AA16" s="72" t="str">
        <f>IF(ご注文用紙!R26="","",INDEX(時間帯_表,MATCH(ご注文用紙!R26,時間帯,0),2))</f>
        <v/>
      </c>
      <c r="AW16" s="59"/>
      <c r="AY16" s="55" t="str">
        <f>IF(ご注文用紙!D26="","",ご注文用紙!$F$4)</f>
        <v/>
      </c>
      <c r="AZ16" s="55" t="str">
        <f>IF(ご注文用紙!D26="","",ご注文用紙!$G$4)</f>
        <v/>
      </c>
      <c r="BA16" s="55" t="str">
        <f>IF(ご注文用紙!D26="","",ご注文用紙!$H$4)</f>
        <v/>
      </c>
      <c r="BB16" s="55" t="str">
        <f>IF(ご注文用紙!D26="","",ご注文用紙!$I$4)</f>
        <v/>
      </c>
      <c r="BC16" s="55" t="str">
        <f>IF(ご注文用紙!D26="","",IF(ご注文用紙!$J$4="","",ご注文用紙!$J$4))</f>
        <v/>
      </c>
      <c r="BD16" s="55" t="str">
        <f>IF(ご注文用紙!D26="","",ご注文用紙!$D$4&amp;ご注文用紙!$E$4)</f>
        <v/>
      </c>
      <c r="BE16" s="55" t="str">
        <f>IF(ご注文用紙!D26="","",ご注文用紙!$K$4)</f>
        <v/>
      </c>
      <c r="BF16" s="55" t="str">
        <f>IF(ご注文用紙!D26="","",ご注文用紙!$D$4)</f>
        <v/>
      </c>
      <c r="BG16" s="55" t="str">
        <f>IF(ご注文用紙!D26="","",ご注文用紙!$E$4)</f>
        <v/>
      </c>
    </row>
    <row r="17" spans="1:59">
      <c r="A17" s="59"/>
      <c r="C17" s="54"/>
      <c r="D17" s="55">
        <f>ご注文用紙!B27</f>
        <v>16</v>
      </c>
      <c r="E17" s="55" t="str">
        <f>IF(ご注文用紙!V27="","",ご注文用紙!V27)</f>
        <v/>
      </c>
      <c r="F17" s="55" t="str">
        <f t="shared" si="0"/>
        <v/>
      </c>
      <c r="G17" s="55" t="str">
        <f>IF(ご注文用紙!S27="","",ご注文用紙!S27)</f>
        <v/>
      </c>
      <c r="H17" s="55" t="str">
        <f>IF(ご注文用紙!M27="","",ご注文用紙!M27)</f>
        <v/>
      </c>
      <c r="I17" s="56" t="str">
        <f>IF(ご注文用紙!S27="","",ご注文用紙!S27)</f>
        <v/>
      </c>
      <c r="J17" s="54"/>
      <c r="K17" s="54"/>
      <c r="M17" s="54"/>
      <c r="N17" s="55" t="str">
        <f>IF(ご注文用紙!F27="","",ご注文用紙!F27)</f>
        <v/>
      </c>
      <c r="O17" s="55" t="str">
        <f>IF(ご注文用紙!G27="","",ご注文用紙!G27)</f>
        <v/>
      </c>
      <c r="P17" s="55" t="str">
        <f>IF(ご注文用紙!H27="","",ご注文用紙!H27)</f>
        <v/>
      </c>
      <c r="Q17" s="55" t="str">
        <f>IF(ご注文用紙!I27="","",ご注文用紙!I27)</f>
        <v/>
      </c>
      <c r="R17" s="55" t="str">
        <f>IF(ご注文用紙!J27="","",ご注文用紙!J27)</f>
        <v/>
      </c>
      <c r="S17" s="55" t="str">
        <f>IF(ご注文用紙!D27="","",ご注文用紙!D27&amp;"　"&amp;ご注文用紙!E27)</f>
        <v/>
      </c>
      <c r="T17" s="55" t="str">
        <f>IF(ご注文用紙!K27="","",ご注文用紙!K27)</f>
        <v/>
      </c>
      <c r="U17" s="55" t="str">
        <f>IF(ご注文用紙!D27="","",ご注文用紙!$J$7)</f>
        <v/>
      </c>
      <c r="V17" s="55" t="str">
        <f>IF(ご注文用紙!D27="","",ご注文用紙!$D$7)</f>
        <v/>
      </c>
      <c r="W17" s="55" t="str">
        <f>IF(ご注文用紙!D27="","","のし："&amp;ご注文用紙!O27&amp;"、名入れ："&amp;ご注文用紙!P27&amp;"、ステッカー："&amp;ご注文用紙!#REF!)</f>
        <v/>
      </c>
      <c r="Y17" s="54"/>
      <c r="Z17" s="67" t="str">
        <f>IF(ご注文用紙!Q27="","",ご注文用紙!Q27)</f>
        <v/>
      </c>
      <c r="AA17" s="72" t="str">
        <f>IF(ご注文用紙!R27="","",INDEX(時間帯_表,MATCH(ご注文用紙!R27,時間帯,0),2))</f>
        <v/>
      </c>
      <c r="AW17" s="59"/>
      <c r="AY17" s="55" t="str">
        <f>IF(ご注文用紙!D27="","",ご注文用紙!$F$4)</f>
        <v/>
      </c>
      <c r="AZ17" s="55" t="str">
        <f>IF(ご注文用紙!D27="","",ご注文用紙!$G$4)</f>
        <v/>
      </c>
      <c r="BA17" s="55" t="str">
        <f>IF(ご注文用紙!D27="","",ご注文用紙!$H$4)</f>
        <v/>
      </c>
      <c r="BB17" s="55" t="str">
        <f>IF(ご注文用紙!D27="","",ご注文用紙!$I$4)</f>
        <v/>
      </c>
      <c r="BC17" s="55" t="str">
        <f>IF(ご注文用紙!D27="","",IF(ご注文用紙!$J$4="","",ご注文用紙!$J$4))</f>
        <v/>
      </c>
      <c r="BD17" s="55" t="str">
        <f>IF(ご注文用紙!D27="","",ご注文用紙!$D$4&amp;ご注文用紙!$E$4)</f>
        <v/>
      </c>
      <c r="BE17" s="55" t="str">
        <f>IF(ご注文用紙!D27="","",ご注文用紙!$K$4)</f>
        <v/>
      </c>
      <c r="BF17" s="55" t="str">
        <f>IF(ご注文用紙!D27="","",ご注文用紙!$D$4)</f>
        <v/>
      </c>
      <c r="BG17" s="55" t="str">
        <f>IF(ご注文用紙!D27="","",ご注文用紙!$E$4)</f>
        <v/>
      </c>
    </row>
    <row r="18" spans="1:59">
      <c r="A18" s="59"/>
      <c r="C18" s="54"/>
      <c r="D18" s="55">
        <f>ご注文用紙!B28</f>
        <v>17</v>
      </c>
      <c r="E18" s="55" t="str">
        <f>IF(ご注文用紙!V28="","",ご注文用紙!V28)</f>
        <v/>
      </c>
      <c r="F18" s="55" t="str">
        <f t="shared" si="0"/>
        <v/>
      </c>
      <c r="G18" s="55" t="str">
        <f>IF(ご注文用紙!S28="","",ご注文用紙!S28)</f>
        <v/>
      </c>
      <c r="H18" s="55" t="str">
        <f>IF(ご注文用紙!M28="","",ご注文用紙!M28)</f>
        <v/>
      </c>
      <c r="I18" s="56" t="str">
        <f>IF(ご注文用紙!S28="","",ご注文用紙!S28)</f>
        <v/>
      </c>
      <c r="J18" s="54"/>
      <c r="K18" s="54"/>
      <c r="M18" s="54"/>
      <c r="N18" s="55" t="str">
        <f>IF(ご注文用紙!F28="","",ご注文用紙!F28)</f>
        <v/>
      </c>
      <c r="O18" s="55" t="str">
        <f>IF(ご注文用紙!G28="","",ご注文用紙!G28)</f>
        <v/>
      </c>
      <c r="P18" s="55" t="str">
        <f>IF(ご注文用紙!H28="","",ご注文用紙!H28)</f>
        <v/>
      </c>
      <c r="Q18" s="55" t="str">
        <f>IF(ご注文用紙!I28="","",ご注文用紙!I28)</f>
        <v/>
      </c>
      <c r="R18" s="55" t="str">
        <f>IF(ご注文用紙!J28="","",ご注文用紙!J28)</f>
        <v/>
      </c>
      <c r="S18" s="55" t="str">
        <f>IF(ご注文用紙!D28="","",ご注文用紙!D28&amp;"　"&amp;ご注文用紙!E28)</f>
        <v/>
      </c>
      <c r="T18" s="55" t="str">
        <f>IF(ご注文用紙!K28="","",ご注文用紙!K28)</f>
        <v/>
      </c>
      <c r="U18" s="55" t="str">
        <f>IF(ご注文用紙!D28="","",ご注文用紙!$J$7)</f>
        <v/>
      </c>
      <c r="V18" s="55" t="str">
        <f>IF(ご注文用紙!D28="","",ご注文用紙!$D$7)</f>
        <v/>
      </c>
      <c r="W18" s="55" t="str">
        <f>IF(ご注文用紙!D28="","","のし："&amp;ご注文用紙!O28&amp;"、名入れ："&amp;ご注文用紙!P28&amp;"、ステッカー："&amp;ご注文用紙!#REF!)</f>
        <v/>
      </c>
      <c r="Y18" s="54"/>
      <c r="Z18" s="67" t="str">
        <f>IF(ご注文用紙!Q28="","",ご注文用紙!Q28)</f>
        <v/>
      </c>
      <c r="AA18" s="72" t="str">
        <f>IF(ご注文用紙!R28="","",INDEX(時間帯_表,MATCH(ご注文用紙!R28,時間帯,0),2))</f>
        <v/>
      </c>
      <c r="AW18" s="59"/>
      <c r="AY18" s="55" t="str">
        <f>IF(ご注文用紙!D28="","",ご注文用紙!$F$4)</f>
        <v/>
      </c>
      <c r="AZ18" s="55" t="str">
        <f>IF(ご注文用紙!D28="","",ご注文用紙!$G$4)</f>
        <v/>
      </c>
      <c r="BA18" s="55" t="str">
        <f>IF(ご注文用紙!D28="","",ご注文用紙!$H$4)</f>
        <v/>
      </c>
      <c r="BB18" s="55" t="str">
        <f>IF(ご注文用紙!D28="","",ご注文用紙!$I$4)</f>
        <v/>
      </c>
      <c r="BC18" s="55" t="str">
        <f>IF(ご注文用紙!D28="","",IF(ご注文用紙!$J$4="","",ご注文用紙!$J$4))</f>
        <v/>
      </c>
      <c r="BD18" s="55" t="str">
        <f>IF(ご注文用紙!D28="","",ご注文用紙!$D$4&amp;ご注文用紙!$E$4)</f>
        <v/>
      </c>
      <c r="BE18" s="55" t="str">
        <f>IF(ご注文用紙!D28="","",ご注文用紙!$K$4)</f>
        <v/>
      </c>
      <c r="BF18" s="55" t="str">
        <f>IF(ご注文用紙!D28="","",ご注文用紙!$D$4)</f>
        <v/>
      </c>
      <c r="BG18" s="55" t="str">
        <f>IF(ご注文用紙!D28="","",ご注文用紙!$E$4)</f>
        <v/>
      </c>
    </row>
    <row r="19" spans="1:59">
      <c r="A19" s="59"/>
      <c r="C19" s="54"/>
      <c r="D19" s="55">
        <f>ご注文用紙!B29</f>
        <v>18</v>
      </c>
      <c r="E19" s="55" t="str">
        <f>IF(ご注文用紙!V29="","",ご注文用紙!V29)</f>
        <v/>
      </c>
      <c r="F19" s="55" t="str">
        <f t="shared" si="0"/>
        <v/>
      </c>
      <c r="G19" s="55" t="str">
        <f>IF(ご注文用紙!S29="","",ご注文用紙!S29)</f>
        <v/>
      </c>
      <c r="H19" s="55" t="str">
        <f>IF(ご注文用紙!M29="","",ご注文用紙!M29)</f>
        <v/>
      </c>
      <c r="I19" s="56" t="str">
        <f>IF(ご注文用紙!S29="","",ご注文用紙!S29)</f>
        <v/>
      </c>
      <c r="J19" s="54"/>
      <c r="K19" s="54"/>
      <c r="M19" s="54"/>
      <c r="N19" s="55" t="str">
        <f>IF(ご注文用紙!F29="","",ご注文用紙!F29)</f>
        <v/>
      </c>
      <c r="O19" s="55" t="str">
        <f>IF(ご注文用紙!G29="","",ご注文用紙!G29)</f>
        <v/>
      </c>
      <c r="P19" s="55" t="str">
        <f>IF(ご注文用紙!H29="","",ご注文用紙!H29)</f>
        <v/>
      </c>
      <c r="Q19" s="55" t="str">
        <f>IF(ご注文用紙!I29="","",ご注文用紙!I29)</f>
        <v/>
      </c>
      <c r="R19" s="55" t="str">
        <f>IF(ご注文用紙!J29="","",ご注文用紙!J29)</f>
        <v/>
      </c>
      <c r="S19" s="55" t="str">
        <f>IF(ご注文用紙!D29="","",ご注文用紙!D29&amp;"　"&amp;ご注文用紙!E29)</f>
        <v/>
      </c>
      <c r="T19" s="55" t="str">
        <f>IF(ご注文用紙!K29="","",ご注文用紙!K29)</f>
        <v/>
      </c>
      <c r="U19" s="55" t="str">
        <f>IF(ご注文用紙!D29="","",ご注文用紙!$J$7)</f>
        <v/>
      </c>
      <c r="V19" s="55" t="str">
        <f>IF(ご注文用紙!D29="","",ご注文用紙!$D$7)</f>
        <v/>
      </c>
      <c r="W19" s="55" t="str">
        <f>IF(ご注文用紙!D29="","","のし："&amp;ご注文用紙!O29&amp;"、名入れ："&amp;ご注文用紙!P29&amp;"、ステッカー："&amp;ご注文用紙!#REF!)</f>
        <v/>
      </c>
      <c r="Y19" s="54"/>
      <c r="Z19" s="67" t="str">
        <f>IF(ご注文用紙!Q29="","",ご注文用紙!Q29)</f>
        <v/>
      </c>
      <c r="AA19" s="72" t="str">
        <f>IF(ご注文用紙!R29="","",INDEX(時間帯_表,MATCH(ご注文用紙!R29,時間帯,0),2))</f>
        <v/>
      </c>
      <c r="AW19" s="59"/>
      <c r="AY19" s="55" t="str">
        <f>IF(ご注文用紙!D29="","",ご注文用紙!$F$4)</f>
        <v/>
      </c>
      <c r="AZ19" s="55" t="str">
        <f>IF(ご注文用紙!D29="","",ご注文用紙!$G$4)</f>
        <v/>
      </c>
      <c r="BA19" s="55" t="str">
        <f>IF(ご注文用紙!D29="","",ご注文用紙!$H$4)</f>
        <v/>
      </c>
      <c r="BB19" s="55" t="str">
        <f>IF(ご注文用紙!D29="","",ご注文用紙!$I$4)</f>
        <v/>
      </c>
      <c r="BC19" s="55" t="str">
        <f>IF(ご注文用紙!D29="","",IF(ご注文用紙!$J$4="","",ご注文用紙!$J$4))</f>
        <v/>
      </c>
      <c r="BD19" s="55" t="str">
        <f>IF(ご注文用紙!D29="","",ご注文用紙!$D$4&amp;ご注文用紙!$E$4)</f>
        <v/>
      </c>
      <c r="BE19" s="55" t="str">
        <f>IF(ご注文用紙!D29="","",ご注文用紙!$K$4)</f>
        <v/>
      </c>
      <c r="BF19" s="55" t="str">
        <f>IF(ご注文用紙!D29="","",ご注文用紙!$D$4)</f>
        <v/>
      </c>
      <c r="BG19" s="55" t="str">
        <f>IF(ご注文用紙!D29="","",ご注文用紙!$E$4)</f>
        <v/>
      </c>
    </row>
    <row r="20" spans="1:59">
      <c r="A20" s="59"/>
      <c r="C20" s="54"/>
      <c r="D20" s="55">
        <f>ご注文用紙!B30</f>
        <v>19</v>
      </c>
      <c r="E20" s="55" t="str">
        <f>IF(ご注文用紙!V30="","",ご注文用紙!V30)</f>
        <v/>
      </c>
      <c r="F20" s="55" t="str">
        <f t="shared" si="0"/>
        <v/>
      </c>
      <c r="G20" s="55" t="str">
        <f>IF(ご注文用紙!S30="","",ご注文用紙!S30)</f>
        <v/>
      </c>
      <c r="H20" s="55" t="str">
        <f>IF(ご注文用紙!M30="","",ご注文用紙!M30)</f>
        <v/>
      </c>
      <c r="I20" s="56" t="str">
        <f>IF(ご注文用紙!S30="","",ご注文用紙!S30)</f>
        <v/>
      </c>
      <c r="J20" s="54"/>
      <c r="K20" s="54"/>
      <c r="M20" s="54"/>
      <c r="N20" s="55" t="str">
        <f>IF(ご注文用紙!F30="","",ご注文用紙!F30)</f>
        <v/>
      </c>
      <c r="O20" s="55" t="str">
        <f>IF(ご注文用紙!G30="","",ご注文用紙!G30)</f>
        <v/>
      </c>
      <c r="P20" s="55" t="str">
        <f>IF(ご注文用紙!H30="","",ご注文用紙!H30)</f>
        <v/>
      </c>
      <c r="Q20" s="55" t="str">
        <f>IF(ご注文用紙!I30="","",ご注文用紙!I30)</f>
        <v/>
      </c>
      <c r="R20" s="55" t="str">
        <f>IF(ご注文用紙!J30="","",ご注文用紙!J30)</f>
        <v/>
      </c>
      <c r="S20" s="55" t="str">
        <f>IF(ご注文用紙!D30="","",ご注文用紙!D30&amp;"　"&amp;ご注文用紙!E30)</f>
        <v/>
      </c>
      <c r="T20" s="55" t="str">
        <f>IF(ご注文用紙!K30="","",ご注文用紙!K30)</f>
        <v/>
      </c>
      <c r="U20" s="55" t="str">
        <f>IF(ご注文用紙!D30="","",ご注文用紙!$J$7)</f>
        <v/>
      </c>
      <c r="V20" s="55" t="str">
        <f>IF(ご注文用紙!D30="","",ご注文用紙!$D$7)</f>
        <v/>
      </c>
      <c r="W20" s="55" t="str">
        <f>IF(ご注文用紙!D30="","","のし："&amp;ご注文用紙!O30&amp;"、名入れ："&amp;ご注文用紙!P30&amp;"、ステッカー："&amp;ご注文用紙!#REF!)</f>
        <v/>
      </c>
      <c r="Y20" s="54"/>
      <c r="Z20" s="67" t="str">
        <f>IF(ご注文用紙!Q30="","",ご注文用紙!Q30)</f>
        <v/>
      </c>
      <c r="AA20" s="72" t="str">
        <f>IF(ご注文用紙!R30="","",INDEX(時間帯_表,MATCH(ご注文用紙!R30,時間帯,0),2))</f>
        <v/>
      </c>
      <c r="AW20" s="59"/>
      <c r="AY20" s="55" t="str">
        <f>IF(ご注文用紙!D30="","",ご注文用紙!$F$4)</f>
        <v/>
      </c>
      <c r="AZ20" s="55" t="str">
        <f>IF(ご注文用紙!D30="","",ご注文用紙!$G$4)</f>
        <v/>
      </c>
      <c r="BA20" s="55" t="str">
        <f>IF(ご注文用紙!D30="","",ご注文用紙!$H$4)</f>
        <v/>
      </c>
      <c r="BB20" s="55" t="str">
        <f>IF(ご注文用紙!D30="","",ご注文用紙!$I$4)</f>
        <v/>
      </c>
      <c r="BC20" s="55" t="str">
        <f>IF(ご注文用紙!D30="","",IF(ご注文用紙!$J$4="","",ご注文用紙!$J$4))</f>
        <v/>
      </c>
      <c r="BD20" s="55" t="str">
        <f>IF(ご注文用紙!D30="","",ご注文用紙!$D$4&amp;ご注文用紙!$E$4)</f>
        <v/>
      </c>
      <c r="BE20" s="55" t="str">
        <f>IF(ご注文用紙!D30="","",ご注文用紙!$K$4)</f>
        <v/>
      </c>
      <c r="BF20" s="55" t="str">
        <f>IF(ご注文用紙!D30="","",ご注文用紙!$D$4)</f>
        <v/>
      </c>
      <c r="BG20" s="55" t="str">
        <f>IF(ご注文用紙!D30="","",ご注文用紙!$E$4)</f>
        <v/>
      </c>
    </row>
    <row r="21" spans="1:59">
      <c r="A21" s="59"/>
      <c r="C21" s="54"/>
      <c r="D21" s="55">
        <f>ご注文用紙!B31</f>
        <v>20</v>
      </c>
      <c r="E21" s="55" t="str">
        <f>IF(ご注文用紙!V31="","",ご注文用紙!V31)</f>
        <v/>
      </c>
      <c r="F21" s="55" t="str">
        <f t="shared" si="0"/>
        <v/>
      </c>
      <c r="G21" s="55" t="str">
        <f>IF(ご注文用紙!S31="","",ご注文用紙!S31)</f>
        <v/>
      </c>
      <c r="H21" s="55" t="str">
        <f>IF(ご注文用紙!M31="","",ご注文用紙!M31)</f>
        <v/>
      </c>
      <c r="I21" s="56" t="str">
        <f>IF(ご注文用紙!S31="","",ご注文用紙!S31)</f>
        <v/>
      </c>
      <c r="J21" s="54"/>
      <c r="K21" s="54"/>
      <c r="M21" s="54"/>
      <c r="N21" s="55" t="str">
        <f>IF(ご注文用紙!F31="","",ご注文用紙!F31)</f>
        <v/>
      </c>
      <c r="O21" s="55" t="str">
        <f>IF(ご注文用紙!G31="","",ご注文用紙!G31)</f>
        <v/>
      </c>
      <c r="P21" s="55" t="str">
        <f>IF(ご注文用紙!H31="","",ご注文用紙!H31)</f>
        <v/>
      </c>
      <c r="Q21" s="55" t="str">
        <f>IF(ご注文用紙!I31="","",ご注文用紙!I31)</f>
        <v/>
      </c>
      <c r="R21" s="55" t="str">
        <f>IF(ご注文用紙!J31="","",ご注文用紙!J31)</f>
        <v/>
      </c>
      <c r="S21" s="55" t="str">
        <f>IF(ご注文用紙!D31="","",ご注文用紙!D31&amp;"　"&amp;ご注文用紙!E31)</f>
        <v/>
      </c>
      <c r="T21" s="55" t="str">
        <f>IF(ご注文用紙!K31="","",ご注文用紙!K31)</f>
        <v/>
      </c>
      <c r="U21" s="55" t="str">
        <f>IF(ご注文用紙!D31="","",ご注文用紙!$J$7)</f>
        <v/>
      </c>
      <c r="V21" s="55" t="str">
        <f>IF(ご注文用紙!D31="","",ご注文用紙!$D$7)</f>
        <v/>
      </c>
      <c r="W21" s="55" t="str">
        <f>IF(ご注文用紙!D31="","","のし："&amp;ご注文用紙!O31&amp;"、名入れ："&amp;ご注文用紙!P31&amp;"、ステッカー："&amp;ご注文用紙!#REF!)</f>
        <v/>
      </c>
      <c r="Y21" s="54"/>
      <c r="Z21" s="67" t="str">
        <f>IF(ご注文用紙!Q31="","",ご注文用紙!Q31)</f>
        <v/>
      </c>
      <c r="AA21" s="72" t="str">
        <f>IF(ご注文用紙!R31="","",INDEX(時間帯_表,MATCH(ご注文用紙!R31,時間帯,0),2))</f>
        <v/>
      </c>
      <c r="AW21" s="59"/>
      <c r="AY21" s="55" t="str">
        <f>IF(ご注文用紙!D31="","",ご注文用紙!$F$4)</f>
        <v/>
      </c>
      <c r="AZ21" s="55" t="str">
        <f>IF(ご注文用紙!D31="","",ご注文用紙!$G$4)</f>
        <v/>
      </c>
      <c r="BA21" s="55" t="str">
        <f>IF(ご注文用紙!D31="","",ご注文用紙!$H$4)</f>
        <v/>
      </c>
      <c r="BB21" s="55" t="str">
        <f>IF(ご注文用紙!D31="","",ご注文用紙!$I$4)</f>
        <v/>
      </c>
      <c r="BC21" s="55" t="str">
        <f>IF(ご注文用紙!D31="","",IF(ご注文用紙!$J$4="","",ご注文用紙!$J$4))</f>
        <v/>
      </c>
      <c r="BD21" s="55" t="str">
        <f>IF(ご注文用紙!D31="","",ご注文用紙!$D$4&amp;ご注文用紙!$E$4)</f>
        <v/>
      </c>
      <c r="BE21" s="55" t="str">
        <f>IF(ご注文用紙!D31="","",ご注文用紙!$K$4)</f>
        <v/>
      </c>
      <c r="BF21" s="55" t="str">
        <f>IF(ご注文用紙!D31="","",ご注文用紙!$D$4)</f>
        <v/>
      </c>
      <c r="BG21" s="55" t="str">
        <f>IF(ご注文用紙!D31="","",ご注文用紙!$E$4)</f>
        <v/>
      </c>
    </row>
    <row r="22" spans="1:59">
      <c r="A22" s="59"/>
      <c r="C22" s="54"/>
      <c r="D22" s="55">
        <f>ご注文用紙!B32</f>
        <v>21</v>
      </c>
      <c r="E22" s="55" t="str">
        <f>IF(ご注文用紙!V32="","",ご注文用紙!V32)</f>
        <v/>
      </c>
      <c r="F22" s="55" t="str">
        <f t="shared" si="0"/>
        <v/>
      </c>
      <c r="G22" s="55" t="str">
        <f>IF(ご注文用紙!S32="","",ご注文用紙!S32)</f>
        <v/>
      </c>
      <c r="H22" s="55" t="str">
        <f>IF(ご注文用紙!M32="","",ご注文用紙!M32)</f>
        <v/>
      </c>
      <c r="I22" s="56" t="str">
        <f>IF(ご注文用紙!S32="","",ご注文用紙!S32)</f>
        <v/>
      </c>
      <c r="J22" s="54"/>
      <c r="K22" s="54"/>
      <c r="M22" s="54"/>
      <c r="N22" s="55" t="str">
        <f>IF(ご注文用紙!F32="","",ご注文用紙!F32)</f>
        <v/>
      </c>
      <c r="O22" s="55" t="str">
        <f>IF(ご注文用紙!G32="","",ご注文用紙!G32)</f>
        <v/>
      </c>
      <c r="P22" s="55" t="str">
        <f>IF(ご注文用紙!H32="","",ご注文用紙!H32)</f>
        <v/>
      </c>
      <c r="Q22" s="55" t="str">
        <f>IF(ご注文用紙!I32="","",ご注文用紙!I32)</f>
        <v/>
      </c>
      <c r="R22" s="55" t="str">
        <f>IF(ご注文用紙!J32="","",ご注文用紙!J32)</f>
        <v/>
      </c>
      <c r="S22" s="55" t="str">
        <f>IF(ご注文用紙!D32="","",ご注文用紙!D32&amp;"　"&amp;ご注文用紙!E32)</f>
        <v/>
      </c>
      <c r="T22" s="55" t="str">
        <f>IF(ご注文用紙!K32="","",ご注文用紙!K32)</f>
        <v/>
      </c>
      <c r="U22" s="55" t="str">
        <f>IF(ご注文用紙!D32="","",ご注文用紙!$J$7)</f>
        <v/>
      </c>
      <c r="V22" s="55" t="str">
        <f>IF(ご注文用紙!D32="","",ご注文用紙!$D$7)</f>
        <v/>
      </c>
      <c r="W22" s="55" t="str">
        <f>IF(ご注文用紙!D32="","","のし："&amp;ご注文用紙!O32&amp;"、名入れ："&amp;ご注文用紙!P32&amp;"、ステッカー："&amp;ご注文用紙!#REF!)</f>
        <v/>
      </c>
      <c r="Y22" s="54"/>
      <c r="Z22" s="67" t="str">
        <f>IF(ご注文用紙!Q32="","",ご注文用紙!Q32)</f>
        <v/>
      </c>
      <c r="AA22" s="72" t="str">
        <f>IF(ご注文用紙!R32="","",INDEX(時間帯_表,MATCH(ご注文用紙!R32,時間帯,0),2))</f>
        <v/>
      </c>
      <c r="AW22" s="59"/>
      <c r="AY22" s="55" t="str">
        <f>IF(ご注文用紙!D32="","",ご注文用紙!$F$4)</f>
        <v/>
      </c>
      <c r="AZ22" s="55" t="str">
        <f>IF(ご注文用紙!D32="","",ご注文用紙!$G$4)</f>
        <v/>
      </c>
      <c r="BA22" s="55" t="str">
        <f>IF(ご注文用紙!D32="","",ご注文用紙!$H$4)</f>
        <v/>
      </c>
      <c r="BB22" s="55" t="str">
        <f>IF(ご注文用紙!D32="","",ご注文用紙!$I$4)</f>
        <v/>
      </c>
      <c r="BC22" s="55" t="str">
        <f>IF(ご注文用紙!D32="","",IF(ご注文用紙!$J$4="","",ご注文用紙!$J$4))</f>
        <v/>
      </c>
      <c r="BD22" s="55" t="str">
        <f>IF(ご注文用紙!D32="","",ご注文用紙!$D$4&amp;ご注文用紙!$E$4)</f>
        <v/>
      </c>
      <c r="BE22" s="55" t="str">
        <f>IF(ご注文用紙!D32="","",ご注文用紙!$K$4)</f>
        <v/>
      </c>
      <c r="BF22" s="55" t="str">
        <f>IF(ご注文用紙!D32="","",ご注文用紙!$D$4)</f>
        <v/>
      </c>
      <c r="BG22" s="55" t="str">
        <f>IF(ご注文用紙!D32="","",ご注文用紙!$E$4)</f>
        <v/>
      </c>
    </row>
    <row r="23" spans="1:59">
      <c r="A23" s="59"/>
      <c r="C23" s="54"/>
      <c r="D23" s="55">
        <f>ご注文用紙!B33</f>
        <v>22</v>
      </c>
      <c r="E23" s="55" t="str">
        <f>IF(ご注文用紙!V33="","",ご注文用紙!V33)</f>
        <v/>
      </c>
      <c r="F23" s="55" t="str">
        <f t="shared" si="0"/>
        <v/>
      </c>
      <c r="G23" s="55" t="str">
        <f>IF(ご注文用紙!S33="","",ご注文用紙!S33)</f>
        <v/>
      </c>
      <c r="H23" s="55" t="str">
        <f>IF(ご注文用紙!M33="","",ご注文用紙!M33)</f>
        <v/>
      </c>
      <c r="I23" s="56" t="str">
        <f>IF(ご注文用紙!S33="","",ご注文用紙!S33)</f>
        <v/>
      </c>
      <c r="J23" s="54"/>
      <c r="K23" s="54"/>
      <c r="M23" s="54"/>
      <c r="N23" s="55" t="str">
        <f>IF(ご注文用紙!F33="","",ご注文用紙!F33)</f>
        <v/>
      </c>
      <c r="O23" s="55" t="str">
        <f>IF(ご注文用紙!G33="","",ご注文用紙!G33)</f>
        <v/>
      </c>
      <c r="P23" s="55" t="str">
        <f>IF(ご注文用紙!H33="","",ご注文用紙!H33)</f>
        <v/>
      </c>
      <c r="Q23" s="55" t="str">
        <f>IF(ご注文用紙!I33="","",ご注文用紙!I33)</f>
        <v/>
      </c>
      <c r="R23" s="55" t="str">
        <f>IF(ご注文用紙!J33="","",ご注文用紙!J33)</f>
        <v/>
      </c>
      <c r="S23" s="55" t="str">
        <f>IF(ご注文用紙!D33="","",ご注文用紙!D33&amp;"　"&amp;ご注文用紙!E33)</f>
        <v/>
      </c>
      <c r="T23" s="55" t="str">
        <f>IF(ご注文用紙!K33="","",ご注文用紙!K33)</f>
        <v/>
      </c>
      <c r="U23" s="55" t="str">
        <f>IF(ご注文用紙!D33="","",ご注文用紙!$J$7)</f>
        <v/>
      </c>
      <c r="V23" s="55" t="str">
        <f>IF(ご注文用紙!D33="","",ご注文用紙!$D$7)</f>
        <v/>
      </c>
      <c r="W23" s="55" t="str">
        <f>IF(ご注文用紙!D33="","","のし："&amp;ご注文用紙!O33&amp;"、名入れ："&amp;ご注文用紙!P33&amp;"、ステッカー："&amp;ご注文用紙!#REF!)</f>
        <v/>
      </c>
      <c r="Y23" s="54"/>
      <c r="Z23" s="67" t="str">
        <f>IF(ご注文用紙!Q33="","",ご注文用紙!Q33)</f>
        <v/>
      </c>
      <c r="AA23" s="72" t="str">
        <f>IF(ご注文用紙!R33="","",INDEX(時間帯_表,MATCH(ご注文用紙!R33,時間帯,0),2))</f>
        <v/>
      </c>
      <c r="AW23" s="59"/>
      <c r="AY23" s="55" t="str">
        <f>IF(ご注文用紙!D33="","",ご注文用紙!$F$4)</f>
        <v/>
      </c>
      <c r="AZ23" s="55" t="str">
        <f>IF(ご注文用紙!D33="","",ご注文用紙!$G$4)</f>
        <v/>
      </c>
      <c r="BA23" s="55" t="str">
        <f>IF(ご注文用紙!D33="","",ご注文用紙!$H$4)</f>
        <v/>
      </c>
      <c r="BB23" s="55" t="str">
        <f>IF(ご注文用紙!D33="","",ご注文用紙!$I$4)</f>
        <v/>
      </c>
      <c r="BC23" s="55" t="str">
        <f>IF(ご注文用紙!D33="","",IF(ご注文用紙!$J$4="","",ご注文用紙!$J$4))</f>
        <v/>
      </c>
      <c r="BD23" s="55" t="str">
        <f>IF(ご注文用紙!D33="","",ご注文用紙!$D$4&amp;ご注文用紙!$E$4)</f>
        <v/>
      </c>
      <c r="BE23" s="55" t="str">
        <f>IF(ご注文用紙!D33="","",ご注文用紙!$K$4)</f>
        <v/>
      </c>
      <c r="BF23" s="55" t="str">
        <f>IF(ご注文用紙!D33="","",ご注文用紙!$D$4)</f>
        <v/>
      </c>
      <c r="BG23" s="55" t="str">
        <f>IF(ご注文用紙!D33="","",ご注文用紙!$E$4)</f>
        <v/>
      </c>
    </row>
    <row r="24" spans="1:59">
      <c r="A24" s="59"/>
      <c r="C24" s="54"/>
      <c r="D24" s="55">
        <f>ご注文用紙!B34</f>
        <v>23</v>
      </c>
      <c r="E24" s="55" t="str">
        <f>IF(ご注文用紙!V34="","",ご注文用紙!V34)</f>
        <v/>
      </c>
      <c r="F24" s="55" t="str">
        <f t="shared" si="0"/>
        <v/>
      </c>
      <c r="G24" s="55" t="str">
        <f>IF(ご注文用紙!S34="","",ご注文用紙!S34)</f>
        <v/>
      </c>
      <c r="H24" s="55" t="str">
        <f>IF(ご注文用紙!M34="","",ご注文用紙!M34)</f>
        <v/>
      </c>
      <c r="I24" s="56" t="str">
        <f>IF(ご注文用紙!S34="","",ご注文用紙!S34)</f>
        <v/>
      </c>
      <c r="J24" s="54"/>
      <c r="K24" s="54"/>
      <c r="M24" s="54"/>
      <c r="N24" s="55" t="str">
        <f>IF(ご注文用紙!F34="","",ご注文用紙!F34)</f>
        <v/>
      </c>
      <c r="O24" s="55" t="str">
        <f>IF(ご注文用紙!G34="","",ご注文用紙!G34)</f>
        <v/>
      </c>
      <c r="P24" s="55" t="str">
        <f>IF(ご注文用紙!H34="","",ご注文用紙!H34)</f>
        <v/>
      </c>
      <c r="Q24" s="55" t="str">
        <f>IF(ご注文用紙!I34="","",ご注文用紙!I34)</f>
        <v/>
      </c>
      <c r="R24" s="55" t="str">
        <f>IF(ご注文用紙!J34="","",ご注文用紙!J34)</f>
        <v/>
      </c>
      <c r="S24" s="55" t="str">
        <f>IF(ご注文用紙!D34="","",ご注文用紙!D34&amp;"　"&amp;ご注文用紙!E34)</f>
        <v/>
      </c>
      <c r="T24" s="55" t="str">
        <f>IF(ご注文用紙!K34="","",ご注文用紙!K34)</f>
        <v/>
      </c>
      <c r="U24" s="55" t="str">
        <f>IF(ご注文用紙!D34="","",ご注文用紙!$J$7)</f>
        <v/>
      </c>
      <c r="V24" s="55" t="str">
        <f>IF(ご注文用紙!D34="","",ご注文用紙!$D$7)</f>
        <v/>
      </c>
      <c r="W24" s="55" t="str">
        <f>IF(ご注文用紙!D34="","","のし："&amp;ご注文用紙!O34&amp;"、名入れ："&amp;ご注文用紙!P34&amp;"、ステッカー："&amp;ご注文用紙!#REF!)</f>
        <v/>
      </c>
      <c r="Y24" s="54"/>
      <c r="Z24" s="67" t="str">
        <f>IF(ご注文用紙!Q34="","",ご注文用紙!Q34)</f>
        <v/>
      </c>
      <c r="AA24" s="72" t="str">
        <f>IF(ご注文用紙!R34="","",INDEX(時間帯_表,MATCH(ご注文用紙!R34,時間帯,0),2))</f>
        <v/>
      </c>
      <c r="AW24" s="59"/>
      <c r="AY24" s="55" t="str">
        <f>IF(ご注文用紙!D34="","",ご注文用紙!$F$4)</f>
        <v/>
      </c>
      <c r="AZ24" s="55" t="str">
        <f>IF(ご注文用紙!D34="","",ご注文用紙!$G$4)</f>
        <v/>
      </c>
      <c r="BA24" s="55" t="str">
        <f>IF(ご注文用紙!D34="","",ご注文用紙!$H$4)</f>
        <v/>
      </c>
      <c r="BB24" s="55" t="str">
        <f>IF(ご注文用紙!D34="","",ご注文用紙!$I$4)</f>
        <v/>
      </c>
      <c r="BC24" s="55" t="str">
        <f>IF(ご注文用紙!D34="","",IF(ご注文用紙!$J$4="","",ご注文用紙!$J$4))</f>
        <v/>
      </c>
      <c r="BD24" s="55" t="str">
        <f>IF(ご注文用紙!D34="","",ご注文用紙!$D$4&amp;ご注文用紙!$E$4)</f>
        <v/>
      </c>
      <c r="BE24" s="55" t="str">
        <f>IF(ご注文用紙!D34="","",ご注文用紙!$K$4)</f>
        <v/>
      </c>
      <c r="BF24" s="55" t="str">
        <f>IF(ご注文用紙!D34="","",ご注文用紙!$D$4)</f>
        <v/>
      </c>
      <c r="BG24" s="55" t="str">
        <f>IF(ご注文用紙!D34="","",ご注文用紙!$E$4)</f>
        <v/>
      </c>
    </row>
    <row r="25" spans="1:59">
      <c r="A25" s="59"/>
      <c r="C25" s="54"/>
      <c r="D25" s="55">
        <f>ご注文用紙!B35</f>
        <v>24</v>
      </c>
      <c r="E25" s="55" t="str">
        <f>IF(ご注文用紙!V35="","",ご注文用紙!V35)</f>
        <v/>
      </c>
      <c r="F25" s="55" t="str">
        <f t="shared" si="0"/>
        <v/>
      </c>
      <c r="G25" s="55" t="str">
        <f>IF(ご注文用紙!S35="","",ご注文用紙!S35)</f>
        <v/>
      </c>
      <c r="H25" s="55" t="str">
        <f>IF(ご注文用紙!M35="","",ご注文用紙!M35)</f>
        <v/>
      </c>
      <c r="I25" s="56" t="str">
        <f>IF(ご注文用紙!S35="","",ご注文用紙!S35)</f>
        <v/>
      </c>
      <c r="J25" s="54"/>
      <c r="K25" s="54"/>
      <c r="M25" s="54"/>
      <c r="N25" s="55" t="str">
        <f>IF(ご注文用紙!F35="","",ご注文用紙!F35)</f>
        <v/>
      </c>
      <c r="O25" s="55" t="str">
        <f>IF(ご注文用紙!G35="","",ご注文用紙!G35)</f>
        <v/>
      </c>
      <c r="P25" s="55" t="str">
        <f>IF(ご注文用紙!H35="","",ご注文用紙!H35)</f>
        <v/>
      </c>
      <c r="Q25" s="55" t="str">
        <f>IF(ご注文用紙!I35="","",ご注文用紙!I35)</f>
        <v/>
      </c>
      <c r="R25" s="55" t="str">
        <f>IF(ご注文用紙!J35="","",ご注文用紙!J35)</f>
        <v/>
      </c>
      <c r="S25" s="55" t="str">
        <f>IF(ご注文用紙!D35="","",ご注文用紙!D35&amp;"　"&amp;ご注文用紙!E35)</f>
        <v/>
      </c>
      <c r="T25" s="55" t="str">
        <f>IF(ご注文用紙!K35="","",ご注文用紙!K35)</f>
        <v/>
      </c>
      <c r="U25" s="55" t="str">
        <f>IF(ご注文用紙!D35="","",ご注文用紙!$J$7)</f>
        <v/>
      </c>
      <c r="V25" s="55" t="str">
        <f>IF(ご注文用紙!D35="","",ご注文用紙!$D$7)</f>
        <v/>
      </c>
      <c r="W25" s="55" t="str">
        <f>IF(ご注文用紙!D35="","","のし："&amp;ご注文用紙!O35&amp;"、名入れ："&amp;ご注文用紙!P35&amp;"、ステッカー："&amp;ご注文用紙!#REF!)</f>
        <v/>
      </c>
      <c r="Y25" s="54"/>
      <c r="Z25" s="67" t="str">
        <f>IF(ご注文用紙!Q35="","",ご注文用紙!Q35)</f>
        <v/>
      </c>
      <c r="AA25" s="72" t="str">
        <f>IF(ご注文用紙!R35="","",INDEX(時間帯_表,MATCH(ご注文用紙!R35,時間帯,0),2))</f>
        <v/>
      </c>
      <c r="AW25" s="59"/>
      <c r="AY25" s="55" t="str">
        <f>IF(ご注文用紙!D35="","",ご注文用紙!$F$4)</f>
        <v/>
      </c>
      <c r="AZ25" s="55" t="str">
        <f>IF(ご注文用紙!D35="","",ご注文用紙!$G$4)</f>
        <v/>
      </c>
      <c r="BA25" s="55" t="str">
        <f>IF(ご注文用紙!D35="","",ご注文用紙!$H$4)</f>
        <v/>
      </c>
      <c r="BB25" s="55" t="str">
        <f>IF(ご注文用紙!D35="","",ご注文用紙!$I$4)</f>
        <v/>
      </c>
      <c r="BC25" s="55" t="str">
        <f>IF(ご注文用紙!D35="","",IF(ご注文用紙!$J$4="","",ご注文用紙!$J$4))</f>
        <v/>
      </c>
      <c r="BD25" s="55" t="str">
        <f>IF(ご注文用紙!D35="","",ご注文用紙!$D$4&amp;ご注文用紙!$E$4)</f>
        <v/>
      </c>
      <c r="BE25" s="55" t="str">
        <f>IF(ご注文用紙!D35="","",ご注文用紙!$K$4)</f>
        <v/>
      </c>
      <c r="BF25" s="55" t="str">
        <f>IF(ご注文用紙!D35="","",ご注文用紙!$D$4)</f>
        <v/>
      </c>
      <c r="BG25" s="55" t="str">
        <f>IF(ご注文用紙!D35="","",ご注文用紙!$E$4)</f>
        <v/>
      </c>
    </row>
    <row r="26" spans="1:59">
      <c r="A26" s="59"/>
      <c r="C26" s="54"/>
      <c r="D26" s="55">
        <f>ご注文用紙!B36</f>
        <v>25</v>
      </c>
      <c r="E26" s="55" t="str">
        <f>IF(ご注文用紙!V36="","",ご注文用紙!V36)</f>
        <v/>
      </c>
      <c r="F26" s="55" t="str">
        <f t="shared" si="0"/>
        <v/>
      </c>
      <c r="G26" s="55" t="str">
        <f>IF(ご注文用紙!S36="","",ご注文用紙!S36)</f>
        <v/>
      </c>
      <c r="H26" s="55" t="str">
        <f>IF(ご注文用紙!M36="","",ご注文用紙!M36)</f>
        <v/>
      </c>
      <c r="I26" s="56" t="str">
        <f>IF(ご注文用紙!S36="","",ご注文用紙!S36)</f>
        <v/>
      </c>
      <c r="J26" s="54"/>
      <c r="K26" s="54"/>
      <c r="M26" s="54"/>
      <c r="N26" s="55" t="str">
        <f>IF(ご注文用紙!F36="","",ご注文用紙!F36)</f>
        <v/>
      </c>
      <c r="O26" s="55" t="str">
        <f>IF(ご注文用紙!G36="","",ご注文用紙!G36)</f>
        <v/>
      </c>
      <c r="P26" s="55" t="str">
        <f>IF(ご注文用紙!H36="","",ご注文用紙!H36)</f>
        <v/>
      </c>
      <c r="Q26" s="55" t="str">
        <f>IF(ご注文用紙!I36="","",ご注文用紙!I36)</f>
        <v/>
      </c>
      <c r="R26" s="55" t="str">
        <f>IF(ご注文用紙!J36="","",ご注文用紙!J36)</f>
        <v/>
      </c>
      <c r="S26" s="55" t="str">
        <f>IF(ご注文用紙!D36="","",ご注文用紙!D36&amp;"　"&amp;ご注文用紙!E36)</f>
        <v/>
      </c>
      <c r="T26" s="55" t="str">
        <f>IF(ご注文用紙!K36="","",ご注文用紙!K36)</f>
        <v/>
      </c>
      <c r="U26" s="55" t="str">
        <f>IF(ご注文用紙!D36="","",ご注文用紙!$J$7)</f>
        <v/>
      </c>
      <c r="V26" s="55" t="str">
        <f>IF(ご注文用紙!D36="","",ご注文用紙!$D$7)</f>
        <v/>
      </c>
      <c r="W26" s="55" t="str">
        <f>IF(ご注文用紙!D36="","","のし："&amp;ご注文用紙!O36&amp;"、名入れ："&amp;ご注文用紙!P36&amp;"、ステッカー："&amp;ご注文用紙!#REF!)</f>
        <v/>
      </c>
      <c r="Y26" s="54"/>
      <c r="Z26" s="67" t="str">
        <f>IF(ご注文用紙!Q36="","",ご注文用紙!Q36)</f>
        <v/>
      </c>
      <c r="AA26" s="72" t="str">
        <f>IF(ご注文用紙!R36="","",INDEX(時間帯_表,MATCH(ご注文用紙!R36,時間帯,0),2))</f>
        <v/>
      </c>
      <c r="AW26" s="59"/>
      <c r="AY26" s="55" t="str">
        <f>IF(ご注文用紙!D36="","",ご注文用紙!$F$4)</f>
        <v/>
      </c>
      <c r="AZ26" s="55" t="str">
        <f>IF(ご注文用紙!D36="","",ご注文用紙!$G$4)</f>
        <v/>
      </c>
      <c r="BA26" s="55" t="str">
        <f>IF(ご注文用紙!D36="","",ご注文用紙!$H$4)</f>
        <v/>
      </c>
      <c r="BB26" s="55" t="str">
        <f>IF(ご注文用紙!D36="","",ご注文用紙!$I$4)</f>
        <v/>
      </c>
      <c r="BC26" s="55" t="str">
        <f>IF(ご注文用紙!D36="","",IF(ご注文用紙!$J$4="","",ご注文用紙!$J$4))</f>
        <v/>
      </c>
      <c r="BD26" s="55" t="str">
        <f>IF(ご注文用紙!D36="","",ご注文用紙!$D$4&amp;ご注文用紙!$E$4)</f>
        <v/>
      </c>
      <c r="BE26" s="55" t="str">
        <f>IF(ご注文用紙!D36="","",ご注文用紙!$K$4)</f>
        <v/>
      </c>
      <c r="BF26" s="55" t="str">
        <f>IF(ご注文用紙!D36="","",ご注文用紙!$D$4)</f>
        <v/>
      </c>
      <c r="BG26" s="55" t="str">
        <f>IF(ご注文用紙!D36="","",ご注文用紙!$E$4)</f>
        <v/>
      </c>
    </row>
  </sheetData>
  <phoneticPr fontId="13"/>
  <pageMargins left="0.75" right="0.75" top="1" bottom="1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ご注文用紙</vt:lpstr>
      <vt:lpstr>Sheet1</vt:lpstr>
      <vt:lpstr>Sheet2</vt:lpstr>
      <vt:lpstr>Sheet3</vt:lpstr>
      <vt:lpstr>list</vt:lpstr>
      <vt:lpstr>item</vt:lpstr>
      <vt:lpstr>filemaker_csv</vt:lpstr>
      <vt:lpstr>ご注文用紙!Print_Area</vt:lpstr>
      <vt:lpstr>お届け先区分</vt:lpstr>
      <vt:lpstr>のし紙</vt:lpstr>
      <vt:lpstr>支払方法</vt:lpstr>
      <vt:lpstr>時間帯</vt:lpstr>
      <vt:lpstr>時間帯_表</vt:lpstr>
      <vt:lpstr>商品リスト</vt:lpstr>
      <vt:lpstr>商品名</vt:lpstr>
      <vt:lpstr>都道府県</vt:lpstr>
      <vt:lpstr>配送リスト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マグロの吉井</dc:creator>
  <cp:lastModifiedBy>勝成 岡田</cp:lastModifiedBy>
  <cp:lastPrinted>2018-07-17T07:04:34Z</cp:lastPrinted>
  <dcterms:created xsi:type="dcterms:W3CDTF">2017-12-06T05:26:37Z</dcterms:created>
  <dcterms:modified xsi:type="dcterms:W3CDTF">2024-11-07T00:37:14Z</dcterms:modified>
</cp:coreProperties>
</file>