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105" activeTab="1"/>
  </bookViews>
  <sheets>
    <sheet name="重油" sheetId="1" r:id="rId1"/>
    <sheet name="ガス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2" l="1"/>
  <c r="C17" i="2" l="1"/>
  <c r="C6" i="2"/>
  <c r="C8" i="2" s="1"/>
  <c r="C10" i="2" s="1"/>
  <c r="C12" i="2" s="1"/>
  <c r="C14" i="2" s="1"/>
  <c r="C14" i="1"/>
  <c r="C17" i="1"/>
  <c r="F4" i="1"/>
  <c r="C6" i="1"/>
  <c r="C8" i="1" s="1"/>
  <c r="C10" i="1" s="1"/>
  <c r="C12" i="1" s="1"/>
  <c r="C20" i="2" l="1"/>
  <c r="C18" i="2"/>
  <c r="C19" i="2" s="1"/>
  <c r="C20" i="1"/>
  <c r="C18" i="1"/>
  <c r="C19" i="1" s="1"/>
</calcChain>
</file>

<file path=xl/sharedStrings.xml><?xml version="1.0" encoding="utf-8"?>
<sst xmlns="http://schemas.openxmlformats.org/spreadsheetml/2006/main" count="74" uniqueCount="39">
  <si>
    <t>ろ過系統を含む水量</t>
    <rPh sb="1" eb="2">
      <t>カ</t>
    </rPh>
    <rPh sb="2" eb="4">
      <t>ケイトウ</t>
    </rPh>
    <rPh sb="5" eb="6">
      <t>フク</t>
    </rPh>
    <rPh sb="7" eb="9">
      <t>スイリョウ</t>
    </rPh>
    <phoneticPr fontId="2"/>
  </si>
  <si>
    <t>℃</t>
    <phoneticPr fontId="2"/>
  </si>
  <si>
    <t>ℓ</t>
    <phoneticPr fontId="2"/>
  </si>
  <si>
    <t>Kcal</t>
    <phoneticPr fontId="2"/>
  </si>
  <si>
    <t>Ａ重油の熱量</t>
    <rPh sb="1" eb="3">
      <t>ジュウユ</t>
    </rPh>
    <rPh sb="4" eb="6">
      <t>ネツリョウ</t>
    </rPh>
    <phoneticPr fontId="2"/>
  </si>
  <si>
    <t>必要なＡ重油の量</t>
    <rPh sb="0" eb="2">
      <t>ヒツヨウ</t>
    </rPh>
    <rPh sb="4" eb="6">
      <t>ジュウユ</t>
    </rPh>
    <rPh sb="7" eb="8">
      <t>リョウ</t>
    </rPh>
    <phoneticPr fontId="2"/>
  </si>
  <si>
    <t>Ａ重油の単価</t>
    <rPh sb="1" eb="3">
      <t>ジュウユ</t>
    </rPh>
    <rPh sb="4" eb="6">
      <t>タンカ</t>
    </rPh>
    <phoneticPr fontId="2"/>
  </si>
  <si>
    <t>円/ℓ</t>
    <rPh sb="0" eb="1">
      <t>エン</t>
    </rPh>
    <phoneticPr fontId="2"/>
  </si>
  <si>
    <t>必要なＡ重油の金額</t>
    <rPh sb="0" eb="2">
      <t>ヒツヨウ</t>
    </rPh>
    <rPh sb="4" eb="6">
      <t>ジュウユ</t>
    </rPh>
    <rPh sb="7" eb="9">
      <t>キンガク</t>
    </rPh>
    <phoneticPr fontId="2"/>
  </si>
  <si>
    <t>円</t>
    <rPh sb="0" eb="1">
      <t>エン</t>
    </rPh>
    <phoneticPr fontId="2"/>
  </si>
  <si>
    <t>加温する日数</t>
    <rPh sb="0" eb="2">
      <t>カオン</t>
    </rPh>
    <rPh sb="4" eb="6">
      <t>ニッスウ</t>
    </rPh>
    <phoneticPr fontId="2"/>
  </si>
  <si>
    <t>日/月</t>
    <rPh sb="0" eb="1">
      <t>ニチ</t>
    </rPh>
    <rPh sb="2" eb="3">
      <t>ツキ</t>
    </rPh>
    <phoneticPr fontId="2"/>
  </si>
  <si>
    <t>必要なＡ重油の月間金額</t>
    <rPh sb="0" eb="2">
      <t>ヒツヨウ</t>
    </rPh>
    <rPh sb="4" eb="6">
      <t>ジュウユ</t>
    </rPh>
    <rPh sb="7" eb="9">
      <t>ゲッカン</t>
    </rPh>
    <rPh sb="9" eb="11">
      <t>キンガク</t>
    </rPh>
    <phoneticPr fontId="2"/>
  </si>
  <si>
    <t>営業開始前の加温温度</t>
    <rPh sb="0" eb="2">
      <t>エイギョウ</t>
    </rPh>
    <rPh sb="2" eb="5">
      <t>カイシマエ</t>
    </rPh>
    <rPh sb="6" eb="8">
      <t>カオン</t>
    </rPh>
    <rPh sb="8" eb="10">
      <t>オンド</t>
    </rPh>
    <phoneticPr fontId="2"/>
  </si>
  <si>
    <t>営業開始前に必要な１日の熱量</t>
    <rPh sb="0" eb="2">
      <t>エイギョウ</t>
    </rPh>
    <rPh sb="2" eb="5">
      <t>カイシマエ</t>
    </rPh>
    <rPh sb="6" eb="8">
      <t>ヒツヨウ</t>
    </rPh>
    <rPh sb="9" eb="11">
      <t>イチニチ</t>
    </rPh>
    <rPh sb="12" eb="14">
      <t>ネツリョウ</t>
    </rPh>
    <phoneticPr fontId="2"/>
  </si>
  <si>
    <t>kcal/ℓ</t>
    <phoneticPr fontId="2"/>
  </si>
  <si>
    <t>（</t>
    <phoneticPr fontId="2"/>
  </si>
  <si>
    <t>）</t>
    <phoneticPr fontId="2"/>
  </si>
  <si>
    <t>ｔ</t>
    <phoneticPr fontId="2"/>
  </si>
  <si>
    <t>購入するほっとシートの長さ</t>
    <rPh sb="0" eb="2">
      <t>コウニュウ</t>
    </rPh>
    <rPh sb="11" eb="12">
      <t>ナガ</t>
    </rPh>
    <phoneticPr fontId="2"/>
  </si>
  <si>
    <t>円/月</t>
    <rPh sb="0" eb="1">
      <t>エン</t>
    </rPh>
    <rPh sb="2" eb="3">
      <t>ツキ</t>
    </rPh>
    <phoneticPr fontId="2"/>
  </si>
  <si>
    <t>m</t>
    <phoneticPr fontId="2"/>
  </si>
  <si>
    <t>購入するほっとシートの金額</t>
    <rPh sb="0" eb="2">
      <t>コウニュウ</t>
    </rPh>
    <rPh sb="11" eb="13">
      <t>キンガク</t>
    </rPh>
    <phoneticPr fontId="2"/>
  </si>
  <si>
    <t>回収期間</t>
    <rPh sb="0" eb="2">
      <t>カイシュウ</t>
    </rPh>
    <rPh sb="2" eb="4">
      <t>キカン</t>
    </rPh>
    <phoneticPr fontId="2"/>
  </si>
  <si>
    <t>ヶ月</t>
    <rPh sb="1" eb="2">
      <t>ゲツ</t>
    </rPh>
    <phoneticPr fontId="2"/>
  </si>
  <si>
    <t>年間削減金額（１年目）</t>
    <rPh sb="0" eb="2">
      <t>ネンカン</t>
    </rPh>
    <rPh sb="2" eb="4">
      <t>サクゲン</t>
    </rPh>
    <rPh sb="4" eb="6">
      <t>キンガク</t>
    </rPh>
    <rPh sb="8" eb="10">
      <t>ネンメ</t>
    </rPh>
    <phoneticPr fontId="2"/>
  </si>
  <si>
    <t>年間削減金額（２年目）</t>
    <rPh sb="0" eb="2">
      <t>ネンカン</t>
    </rPh>
    <rPh sb="2" eb="4">
      <t>サクゲン</t>
    </rPh>
    <rPh sb="4" eb="6">
      <t>キンガク</t>
    </rPh>
    <rPh sb="8" eb="10">
      <t>ネンメ</t>
    </rPh>
    <phoneticPr fontId="2"/>
  </si>
  <si>
    <t>削減率</t>
    <rPh sb="0" eb="2">
      <t>サクゲン</t>
    </rPh>
    <rPh sb="2" eb="3">
      <t>リツ</t>
    </rPh>
    <phoneticPr fontId="2"/>
  </si>
  <si>
    <t>削減金額</t>
    <rPh sb="0" eb="2">
      <t>サクゲン</t>
    </rPh>
    <rPh sb="2" eb="4">
      <t>キンガク</t>
    </rPh>
    <phoneticPr fontId="2"/>
  </si>
  <si>
    <t>都市ガスの熱量</t>
    <rPh sb="0" eb="2">
      <t>トシ</t>
    </rPh>
    <rPh sb="5" eb="7">
      <t>ネツリョウ</t>
    </rPh>
    <phoneticPr fontId="2"/>
  </si>
  <si>
    <t>kcal/㎥</t>
    <phoneticPr fontId="2"/>
  </si>
  <si>
    <t>㎥</t>
    <phoneticPr fontId="2"/>
  </si>
  <si>
    <t>必要な都市ガスの量</t>
    <rPh sb="0" eb="2">
      <t>ヒツヨウ</t>
    </rPh>
    <rPh sb="3" eb="5">
      <t>トシ</t>
    </rPh>
    <rPh sb="8" eb="9">
      <t>リョウ</t>
    </rPh>
    <phoneticPr fontId="2"/>
  </si>
  <si>
    <t>都市ガスの単価</t>
    <rPh sb="0" eb="2">
      <t>トシ</t>
    </rPh>
    <rPh sb="5" eb="7">
      <t>タンカ</t>
    </rPh>
    <phoneticPr fontId="2"/>
  </si>
  <si>
    <t>必要な都市ガスの金額</t>
    <rPh sb="0" eb="2">
      <t>ヒツヨウ</t>
    </rPh>
    <rPh sb="3" eb="5">
      <t>トシ</t>
    </rPh>
    <rPh sb="8" eb="10">
      <t>キンガク</t>
    </rPh>
    <phoneticPr fontId="2"/>
  </si>
  <si>
    <t>必要な都市ガスの月間金額</t>
    <rPh sb="0" eb="2">
      <t>ヒツヨウ</t>
    </rPh>
    <rPh sb="3" eb="5">
      <t>トシ</t>
    </rPh>
    <rPh sb="8" eb="10">
      <t>ゲッカン</t>
    </rPh>
    <rPh sb="10" eb="12">
      <t>キンガク</t>
    </rPh>
    <phoneticPr fontId="2"/>
  </si>
  <si>
    <t>入力項目</t>
    <rPh sb="0" eb="2">
      <t>ニュウリョク</t>
    </rPh>
    <rPh sb="2" eb="4">
      <t>コウモク</t>
    </rPh>
    <phoneticPr fontId="2"/>
  </si>
  <si>
    <t>系統数が多いほど削減金額が大きくなります。</t>
    <rPh sb="0" eb="2">
      <t>ケイトウ</t>
    </rPh>
    <rPh sb="2" eb="3">
      <t>スウ</t>
    </rPh>
    <rPh sb="4" eb="5">
      <t>オオ</t>
    </rPh>
    <rPh sb="8" eb="10">
      <t>サクゲン</t>
    </rPh>
    <rPh sb="10" eb="12">
      <t>キンガク</t>
    </rPh>
    <rPh sb="13" eb="14">
      <t>オオ</t>
    </rPh>
    <phoneticPr fontId="2"/>
  </si>
  <si>
    <t>浴場市場（株式会社アクトパス）</t>
    <rPh sb="0" eb="2">
      <t>ヨクジョウ</t>
    </rPh>
    <rPh sb="2" eb="4">
      <t>イチバ</t>
    </rPh>
    <rPh sb="5" eb="9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</si>
</sst>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24"/>
      <color rgb="FF0061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2" fontId="4" fillId="0" borderId="2" xfId="0" applyNumberFormat="1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3" xfId="0" applyFont="1" applyBorder="1" applyAlignment="1">
      <alignment horizontal="left" vertical="center"/>
    </xf>
    <xf numFmtId="38" fontId="3" fillId="0" borderId="2" xfId="1" applyFont="1" applyBorder="1">
      <alignment vertical="center"/>
    </xf>
    <xf numFmtId="38" fontId="4" fillId="0" borderId="0" xfId="1" applyFont="1">
      <alignment vertical="center"/>
    </xf>
    <xf numFmtId="0" fontId="3" fillId="0" borderId="2" xfId="0" applyFont="1" applyBorder="1">
      <alignment vertical="center"/>
    </xf>
    <xf numFmtId="38" fontId="4" fillId="0" borderId="6" xfId="1" applyFont="1" applyBorder="1">
      <alignment vertical="center"/>
    </xf>
    <xf numFmtId="176" fontId="4" fillId="0" borderId="5" xfId="1" applyNumberFormat="1" applyFont="1" applyBorder="1">
      <alignment vertical="center"/>
    </xf>
    <xf numFmtId="38" fontId="4" fillId="0" borderId="8" xfId="1" applyFont="1" applyBorder="1">
      <alignment vertical="center"/>
    </xf>
    <xf numFmtId="38" fontId="4" fillId="2" borderId="7" xfId="1" applyFont="1" applyFill="1" applyBorder="1">
      <alignment vertical="center"/>
    </xf>
    <xf numFmtId="9" fontId="4" fillId="2" borderId="7" xfId="1" applyNumberFormat="1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0" fillId="2" borderId="7" xfId="0" applyFill="1" applyBorder="1">
      <alignment vertical="center"/>
    </xf>
    <xf numFmtId="0" fontId="3" fillId="0" borderId="0" xfId="0" applyFont="1">
      <alignment vertical="center"/>
    </xf>
    <xf numFmtId="0" fontId="6" fillId="3" borderId="0" xfId="2" applyFont="1" applyAlignment="1">
      <alignment horizontal="center"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workbookViewId="0">
      <selection activeCell="L15" sqref="L15"/>
    </sheetView>
  </sheetViews>
  <sheetFormatPr defaultRowHeight="13.5" x14ac:dyDescent="0.15"/>
  <cols>
    <col min="1" max="1" width="2.25" customWidth="1"/>
    <col min="2" max="2" width="46.75" customWidth="1"/>
    <col min="3" max="3" width="10.875" customWidth="1"/>
    <col min="4" max="4" width="8.125" bestFit="1" customWidth="1"/>
    <col min="5" max="5" width="2.5" bestFit="1" customWidth="1"/>
    <col min="6" max="6" width="4.25" bestFit="1" customWidth="1"/>
    <col min="7" max="7" width="2.125" bestFit="1" customWidth="1"/>
    <col min="8" max="8" width="2.5" bestFit="1" customWidth="1"/>
    <col min="11" max="11" width="11.375" bestFit="1" customWidth="1"/>
  </cols>
  <sheetData>
    <row r="1" spans="2:11" ht="9" customHeight="1" x14ac:dyDescent="0.15"/>
    <row r="2" spans="2:11" ht="40.5" customHeight="1" x14ac:dyDescent="0.15">
      <c r="B2" s="23" t="s">
        <v>38</v>
      </c>
      <c r="C2" s="23"/>
      <c r="D2" s="23"/>
      <c r="E2" s="23"/>
      <c r="F2" s="23"/>
      <c r="G2" s="23"/>
      <c r="H2" s="23"/>
    </row>
    <row r="3" spans="2:11" ht="9" customHeight="1" thickBot="1" x14ac:dyDescent="0.2"/>
    <row r="4" spans="2:11" ht="18" thickBot="1" x14ac:dyDescent="0.2">
      <c r="B4" s="14" t="s">
        <v>0</v>
      </c>
      <c r="C4" s="18">
        <v>12000</v>
      </c>
      <c r="D4" s="11" t="s">
        <v>2</v>
      </c>
      <c r="E4" s="5" t="s">
        <v>16</v>
      </c>
      <c r="F4" s="5">
        <f>C4/1000</f>
        <v>12</v>
      </c>
      <c r="G4" s="5" t="s">
        <v>18</v>
      </c>
      <c r="H4" s="7" t="s">
        <v>17</v>
      </c>
      <c r="J4" s="21"/>
      <c r="K4" s="22" t="s">
        <v>36</v>
      </c>
    </row>
    <row r="5" spans="2:11" ht="18" thickBot="1" x14ac:dyDescent="0.2">
      <c r="B5" s="14" t="s">
        <v>13</v>
      </c>
      <c r="C5" s="18">
        <v>10</v>
      </c>
      <c r="D5" s="11" t="s">
        <v>1</v>
      </c>
      <c r="E5" s="5"/>
      <c r="F5" s="5"/>
      <c r="G5" s="5"/>
      <c r="H5" s="7"/>
    </row>
    <row r="6" spans="2:11" ht="17.25" x14ac:dyDescent="0.15">
      <c r="B6" s="3" t="s">
        <v>14</v>
      </c>
      <c r="C6" s="15">
        <f>C4*C5</f>
        <v>120000</v>
      </c>
      <c r="D6" s="11" t="s">
        <v>3</v>
      </c>
      <c r="E6" s="5"/>
      <c r="F6" s="5"/>
      <c r="G6" s="5"/>
      <c r="H6" s="7"/>
    </row>
    <row r="7" spans="2:11" ht="17.25" x14ac:dyDescent="0.15">
      <c r="B7" s="3" t="s">
        <v>4</v>
      </c>
      <c r="C7" s="4">
        <v>9450</v>
      </c>
      <c r="D7" s="11" t="s">
        <v>15</v>
      </c>
      <c r="E7" s="5"/>
      <c r="F7" s="5"/>
      <c r="G7" s="5"/>
      <c r="H7" s="7"/>
    </row>
    <row r="8" spans="2:11" ht="18" thickBot="1" x14ac:dyDescent="0.2">
      <c r="B8" s="3" t="s">
        <v>5</v>
      </c>
      <c r="C8" s="16">
        <f>C6/C7</f>
        <v>12.698412698412698</v>
      </c>
      <c r="D8" s="11" t="s">
        <v>2</v>
      </c>
      <c r="E8" s="5"/>
      <c r="F8" s="5"/>
      <c r="G8" s="5"/>
      <c r="H8" s="7"/>
    </row>
    <row r="9" spans="2:11" ht="18" thickBot="1" x14ac:dyDescent="0.2">
      <c r="B9" s="14" t="s">
        <v>6</v>
      </c>
      <c r="C9" s="18">
        <v>85</v>
      </c>
      <c r="D9" s="11" t="s">
        <v>7</v>
      </c>
      <c r="E9" s="5"/>
      <c r="F9" s="5"/>
      <c r="G9" s="5"/>
      <c r="H9" s="7"/>
    </row>
    <row r="10" spans="2:11" ht="18" thickBot="1" x14ac:dyDescent="0.2">
      <c r="B10" s="3" t="s">
        <v>8</v>
      </c>
      <c r="C10" s="17">
        <f>C8*C9</f>
        <v>1079.3650793650793</v>
      </c>
      <c r="D10" s="11" t="s">
        <v>9</v>
      </c>
      <c r="E10" s="5"/>
      <c r="F10" s="5"/>
      <c r="G10" s="5"/>
      <c r="H10" s="7"/>
    </row>
    <row r="11" spans="2:11" ht="18" thickBot="1" x14ac:dyDescent="0.2">
      <c r="B11" s="14" t="s">
        <v>10</v>
      </c>
      <c r="C11" s="18">
        <v>25</v>
      </c>
      <c r="D11" s="11" t="s">
        <v>11</v>
      </c>
      <c r="E11" s="5"/>
      <c r="F11" s="5"/>
      <c r="G11" s="5"/>
      <c r="H11" s="7"/>
    </row>
    <row r="12" spans="2:11" ht="18" thickBot="1" x14ac:dyDescent="0.2">
      <c r="B12" s="3" t="s">
        <v>12</v>
      </c>
      <c r="C12" s="17">
        <f>C10*C11</f>
        <v>26984.126984126982</v>
      </c>
      <c r="D12" s="11" t="s">
        <v>20</v>
      </c>
      <c r="E12" s="5"/>
      <c r="F12" s="5"/>
      <c r="G12" s="5"/>
      <c r="H12" s="7"/>
    </row>
    <row r="13" spans="2:11" ht="18" thickBot="1" x14ac:dyDescent="0.2">
      <c r="B13" s="14" t="s">
        <v>27</v>
      </c>
      <c r="C13" s="19">
        <v>0.5</v>
      </c>
      <c r="D13" s="11"/>
      <c r="E13" s="5"/>
      <c r="F13" s="5"/>
      <c r="G13" s="5"/>
      <c r="H13" s="7"/>
    </row>
    <row r="14" spans="2:11" ht="17.25" x14ac:dyDescent="0.15">
      <c r="B14" s="3" t="s">
        <v>28</v>
      </c>
      <c r="C14" s="15">
        <f>C12*C13</f>
        <v>13492.063492063491</v>
      </c>
      <c r="D14" s="11" t="s">
        <v>20</v>
      </c>
      <c r="E14" s="5"/>
      <c r="F14" s="5"/>
      <c r="G14" s="5"/>
      <c r="H14" s="7"/>
    </row>
    <row r="15" spans="2:11" ht="12" customHeight="1" thickBot="1" x14ac:dyDescent="0.2">
      <c r="B15" s="6"/>
      <c r="C15" s="6"/>
      <c r="D15" s="6"/>
      <c r="E15" s="6"/>
      <c r="F15" s="6"/>
      <c r="G15" s="6"/>
      <c r="H15" s="6"/>
    </row>
    <row r="16" spans="2:11" ht="18" thickBot="1" x14ac:dyDescent="0.2">
      <c r="B16" s="14" t="s">
        <v>19</v>
      </c>
      <c r="C16" s="20">
        <v>7.2</v>
      </c>
      <c r="D16" s="5" t="s">
        <v>21</v>
      </c>
      <c r="E16" s="5"/>
      <c r="F16" s="5"/>
      <c r="G16" s="5"/>
      <c r="H16" s="7"/>
    </row>
    <row r="17" spans="2:8" ht="17.25" x14ac:dyDescent="0.15">
      <c r="B17" s="3" t="s">
        <v>22</v>
      </c>
      <c r="C17" s="15">
        <f>C16*4800</f>
        <v>34560</v>
      </c>
      <c r="D17" s="5" t="s">
        <v>9</v>
      </c>
      <c r="E17" s="5"/>
      <c r="F17" s="5"/>
      <c r="G17" s="5"/>
      <c r="H17" s="7"/>
    </row>
    <row r="18" spans="2:8" ht="17.25" x14ac:dyDescent="0.15">
      <c r="B18" s="3" t="s">
        <v>23</v>
      </c>
      <c r="C18" s="8">
        <f>C17/C14</f>
        <v>2.5615058823529413</v>
      </c>
      <c r="D18" s="5" t="s">
        <v>24</v>
      </c>
      <c r="E18" s="5"/>
      <c r="F18" s="5"/>
      <c r="G18" s="5"/>
      <c r="H18" s="7"/>
    </row>
    <row r="19" spans="2:8" ht="17.25" x14ac:dyDescent="0.15">
      <c r="B19" s="10" t="s">
        <v>25</v>
      </c>
      <c r="C19" s="12">
        <f>C14*(12-C18)</f>
        <v>127344.76190476189</v>
      </c>
      <c r="D19" s="5" t="s">
        <v>9</v>
      </c>
      <c r="E19" s="1"/>
      <c r="F19" s="1"/>
      <c r="G19" s="1"/>
      <c r="H19" s="2"/>
    </row>
    <row r="20" spans="2:8" ht="17.25" x14ac:dyDescent="0.15">
      <c r="B20" s="10" t="s">
        <v>26</v>
      </c>
      <c r="C20" s="12">
        <f>C14*12</f>
        <v>161904.76190476189</v>
      </c>
      <c r="D20" s="5" t="s">
        <v>9</v>
      </c>
      <c r="E20" s="1"/>
      <c r="F20" s="1"/>
      <c r="G20" s="1"/>
      <c r="H20" s="2"/>
    </row>
    <row r="23" spans="2:8" ht="17.25" x14ac:dyDescent="0.15">
      <c r="B23" s="9" t="s">
        <v>37</v>
      </c>
    </row>
  </sheetData>
  <mergeCells count="1">
    <mergeCell ref="B2:H2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workbookViewId="0">
      <selection activeCell="F25" sqref="F25"/>
    </sheetView>
  </sheetViews>
  <sheetFormatPr defaultRowHeight="13.5" x14ac:dyDescent="0.15"/>
  <cols>
    <col min="1" max="1" width="2.25" customWidth="1"/>
    <col min="2" max="2" width="46.5" customWidth="1"/>
    <col min="3" max="3" width="9.75" bestFit="1" customWidth="1"/>
    <col min="4" max="4" width="8.125" bestFit="1" customWidth="1"/>
    <col min="5" max="5" width="3" bestFit="1" customWidth="1"/>
    <col min="6" max="6" width="4.25" bestFit="1" customWidth="1"/>
    <col min="7" max="7" width="2.5" bestFit="1" customWidth="1"/>
    <col min="8" max="8" width="3" bestFit="1" customWidth="1"/>
    <col min="11" max="11" width="11.375" bestFit="1" customWidth="1"/>
  </cols>
  <sheetData>
    <row r="1" spans="2:11" ht="9" customHeight="1" x14ac:dyDescent="0.15"/>
    <row r="2" spans="2:11" ht="40.5" customHeight="1" x14ac:dyDescent="0.15">
      <c r="B2" s="23" t="s">
        <v>38</v>
      </c>
      <c r="C2" s="23"/>
      <c r="D2" s="23"/>
      <c r="E2" s="23"/>
      <c r="F2" s="23"/>
      <c r="G2" s="23"/>
      <c r="H2" s="23"/>
    </row>
    <row r="3" spans="2:11" ht="9" customHeight="1" thickBot="1" x14ac:dyDescent="0.2"/>
    <row r="4" spans="2:11" ht="18" thickBot="1" x14ac:dyDescent="0.2">
      <c r="B4" s="14" t="s">
        <v>0</v>
      </c>
      <c r="C4" s="18">
        <v>12000</v>
      </c>
      <c r="D4" s="11" t="s">
        <v>2</v>
      </c>
      <c r="E4" s="5" t="s">
        <v>16</v>
      </c>
      <c r="F4" s="5">
        <f>C4/1000</f>
        <v>12</v>
      </c>
      <c r="G4" s="5" t="s">
        <v>18</v>
      </c>
      <c r="H4" s="7" t="s">
        <v>17</v>
      </c>
      <c r="J4" s="21"/>
      <c r="K4" s="22" t="s">
        <v>36</v>
      </c>
    </row>
    <row r="5" spans="2:11" ht="18" thickBot="1" x14ac:dyDescent="0.2">
      <c r="B5" s="14" t="s">
        <v>13</v>
      </c>
      <c r="C5" s="18">
        <v>10</v>
      </c>
      <c r="D5" s="11" t="s">
        <v>1</v>
      </c>
      <c r="E5" s="5"/>
      <c r="F5" s="5"/>
      <c r="G5" s="5"/>
      <c r="H5" s="7"/>
    </row>
    <row r="6" spans="2:11" ht="17.25" x14ac:dyDescent="0.15">
      <c r="B6" s="3" t="s">
        <v>14</v>
      </c>
      <c r="C6" s="15">
        <f>C4*C5</f>
        <v>120000</v>
      </c>
      <c r="D6" s="11" t="s">
        <v>3</v>
      </c>
      <c r="E6" s="5"/>
      <c r="F6" s="5"/>
      <c r="G6" s="5"/>
      <c r="H6" s="7"/>
    </row>
    <row r="7" spans="2:11" ht="17.25" x14ac:dyDescent="0.15">
      <c r="B7" s="3" t="s">
        <v>29</v>
      </c>
      <c r="C7" s="13">
        <v>10750</v>
      </c>
      <c r="D7" s="6" t="s">
        <v>30</v>
      </c>
      <c r="E7" s="5"/>
      <c r="F7" s="5"/>
      <c r="G7" s="5"/>
      <c r="H7" s="7"/>
    </row>
    <row r="8" spans="2:11" ht="18" thickBot="1" x14ac:dyDescent="0.2">
      <c r="B8" s="3" t="s">
        <v>32</v>
      </c>
      <c r="C8" s="16">
        <f>C6/C7</f>
        <v>11.162790697674419</v>
      </c>
      <c r="D8" s="11" t="s">
        <v>31</v>
      </c>
      <c r="E8" s="5"/>
      <c r="F8" s="5"/>
      <c r="G8" s="5"/>
      <c r="H8" s="7"/>
    </row>
    <row r="9" spans="2:11" ht="18" thickBot="1" x14ac:dyDescent="0.2">
      <c r="B9" s="14" t="s">
        <v>33</v>
      </c>
      <c r="C9" s="18">
        <v>80</v>
      </c>
      <c r="D9" s="11" t="s">
        <v>7</v>
      </c>
      <c r="E9" s="5"/>
      <c r="F9" s="5"/>
      <c r="G9" s="5"/>
      <c r="H9" s="7"/>
    </row>
    <row r="10" spans="2:11" ht="18" thickBot="1" x14ac:dyDescent="0.2">
      <c r="B10" s="3" t="s">
        <v>34</v>
      </c>
      <c r="C10" s="17">
        <f>C8*C9</f>
        <v>893.02325581395348</v>
      </c>
      <c r="D10" s="11" t="s">
        <v>9</v>
      </c>
      <c r="E10" s="5"/>
      <c r="F10" s="5"/>
      <c r="G10" s="5"/>
      <c r="H10" s="7"/>
    </row>
    <row r="11" spans="2:11" ht="18" thickBot="1" x14ac:dyDescent="0.2">
      <c r="B11" s="14" t="s">
        <v>10</v>
      </c>
      <c r="C11" s="18">
        <v>25</v>
      </c>
      <c r="D11" s="11" t="s">
        <v>11</v>
      </c>
      <c r="E11" s="5"/>
      <c r="F11" s="5"/>
      <c r="G11" s="5"/>
      <c r="H11" s="7"/>
    </row>
    <row r="12" spans="2:11" ht="18" thickBot="1" x14ac:dyDescent="0.2">
      <c r="B12" s="3" t="s">
        <v>35</v>
      </c>
      <c r="C12" s="17">
        <f>C10*C11</f>
        <v>22325.581395348836</v>
      </c>
      <c r="D12" s="11" t="s">
        <v>20</v>
      </c>
      <c r="E12" s="5"/>
      <c r="F12" s="5"/>
      <c r="G12" s="5"/>
      <c r="H12" s="7"/>
    </row>
    <row r="13" spans="2:11" ht="18" thickBot="1" x14ac:dyDescent="0.2">
      <c r="B13" s="14" t="s">
        <v>27</v>
      </c>
      <c r="C13" s="19">
        <v>0.5</v>
      </c>
      <c r="D13" s="11"/>
      <c r="E13" s="5"/>
      <c r="F13" s="5"/>
      <c r="G13" s="5"/>
      <c r="H13" s="7"/>
    </row>
    <row r="14" spans="2:11" ht="17.25" x14ac:dyDescent="0.15">
      <c r="B14" s="3" t="s">
        <v>28</v>
      </c>
      <c r="C14" s="15">
        <f>C12*C13</f>
        <v>11162.790697674418</v>
      </c>
      <c r="D14" s="11" t="s">
        <v>20</v>
      </c>
      <c r="E14" s="5"/>
      <c r="F14" s="5"/>
      <c r="G14" s="5"/>
      <c r="H14" s="7"/>
    </row>
    <row r="15" spans="2:11" ht="12" customHeight="1" thickBot="1" x14ac:dyDescent="0.2">
      <c r="B15" s="6"/>
      <c r="C15" s="6"/>
      <c r="D15" s="6"/>
      <c r="E15" s="6"/>
      <c r="F15" s="6"/>
      <c r="G15" s="6"/>
      <c r="H15" s="6"/>
    </row>
    <row r="16" spans="2:11" ht="18" thickBot="1" x14ac:dyDescent="0.2">
      <c r="B16" s="14" t="s">
        <v>19</v>
      </c>
      <c r="C16" s="20">
        <v>7.2</v>
      </c>
      <c r="D16" s="5" t="s">
        <v>21</v>
      </c>
      <c r="E16" s="5"/>
      <c r="F16" s="5"/>
      <c r="G16" s="5"/>
      <c r="H16" s="7"/>
    </row>
    <row r="17" spans="2:8" ht="17.25" x14ac:dyDescent="0.15">
      <c r="B17" s="3" t="s">
        <v>22</v>
      </c>
      <c r="C17" s="15">
        <f>C16*4800</f>
        <v>34560</v>
      </c>
      <c r="D17" s="5" t="s">
        <v>9</v>
      </c>
      <c r="E17" s="5"/>
      <c r="F17" s="5"/>
      <c r="G17" s="5"/>
      <c r="H17" s="7"/>
    </row>
    <row r="18" spans="2:8" ht="17.25" x14ac:dyDescent="0.15">
      <c r="B18" s="3" t="s">
        <v>23</v>
      </c>
      <c r="C18" s="8">
        <f>C17/C14</f>
        <v>3.0960000000000001</v>
      </c>
      <c r="D18" s="5" t="s">
        <v>24</v>
      </c>
      <c r="E18" s="5"/>
      <c r="F18" s="5"/>
      <c r="G18" s="5"/>
      <c r="H18" s="7"/>
    </row>
    <row r="19" spans="2:8" ht="17.25" x14ac:dyDescent="0.15">
      <c r="B19" s="10" t="s">
        <v>25</v>
      </c>
      <c r="C19" s="4">
        <f>C14*(12-C18)</f>
        <v>99393.488372093023</v>
      </c>
      <c r="D19" s="5" t="s">
        <v>9</v>
      </c>
      <c r="E19" s="5"/>
      <c r="F19" s="5"/>
      <c r="G19" s="5"/>
      <c r="H19" s="7"/>
    </row>
    <row r="20" spans="2:8" ht="17.25" x14ac:dyDescent="0.15">
      <c r="B20" s="10" t="s">
        <v>26</v>
      </c>
      <c r="C20" s="4">
        <f>C14*12</f>
        <v>133953.48837209301</v>
      </c>
      <c r="D20" s="5" t="s">
        <v>9</v>
      </c>
      <c r="E20" s="5"/>
      <c r="F20" s="5"/>
      <c r="G20" s="5"/>
      <c r="H20" s="7"/>
    </row>
    <row r="23" spans="2:8" ht="17.25" x14ac:dyDescent="0.15">
      <c r="B23" s="9" t="s">
        <v>37</v>
      </c>
    </row>
  </sheetData>
  <mergeCells count="1">
    <mergeCell ref="B2:H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重油</vt:lpstr>
      <vt:lpstr>ガス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eiichiro yonezawa</dc:creator>
  <cp:lastModifiedBy>eiichiro yonezawa</cp:lastModifiedBy>
  <dcterms:created xsi:type="dcterms:W3CDTF">2012-06-12T05:00:10Z</dcterms:created>
  <dcterms:modified xsi:type="dcterms:W3CDTF">2012-06-12T06:13:04Z</dcterms:modified>
</cp:coreProperties>
</file>